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ka\Desktop\VEREJNÉ OBSTARÁVANIE\Veľké Orvište\VO\"/>
    </mc:Choice>
  </mc:AlternateContent>
  <bookViews>
    <workbookView xWindow="0" yWindow="0" windowWidth="20490" windowHeight="715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2'!$A$1:$A$1121</definedName>
    <definedName name="_xlnm.Print_Area" localSheetId="0">'Príloha č. 2'!$B$4:$K$1121</definedName>
    <definedName name="obstarávateľ">[1]summary!$Z$4</definedName>
    <definedName name="podopatrenie">[1]Výzvy!$B$26:$B$31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6" i="1" l="1"/>
  <c r="A1119" i="1"/>
  <c r="G1107" i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D1079" i="1"/>
  <c r="A1079" i="1" s="1"/>
  <c r="C1066" i="1"/>
  <c r="B1060" i="1"/>
  <c r="B1058" i="1"/>
  <c r="J1057" i="1"/>
  <c r="G1051" i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D1023" i="1"/>
  <c r="A1023" i="1" s="1"/>
  <c r="C1010" i="1"/>
  <c r="B1004" i="1"/>
  <c r="B1002" i="1"/>
  <c r="J1001" i="1"/>
  <c r="G995" i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D967" i="1"/>
  <c r="A967" i="1" s="1"/>
  <c r="C954" i="1"/>
  <c r="B948" i="1"/>
  <c r="B946" i="1"/>
  <c r="J945" i="1"/>
  <c r="G939" i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D911" i="1"/>
  <c r="A911" i="1"/>
  <c r="C898" i="1"/>
  <c r="B892" i="1"/>
  <c r="B890" i="1"/>
  <c r="J889" i="1"/>
  <c r="G883" i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D855" i="1"/>
  <c r="A855" i="1" s="1"/>
  <c r="A863" i="1" s="1"/>
  <c r="C842" i="1"/>
  <c r="B836" i="1"/>
  <c r="B834" i="1"/>
  <c r="J833" i="1"/>
  <c r="G827" i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D799" i="1"/>
  <c r="A799" i="1" s="1"/>
  <c r="C786" i="1"/>
  <c r="B780" i="1"/>
  <c r="B778" i="1"/>
  <c r="J777" i="1"/>
  <c r="G771" i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D743" i="1"/>
  <c r="A743" i="1" s="1"/>
  <c r="A757" i="1" s="1"/>
  <c r="C730" i="1"/>
  <c r="B724" i="1"/>
  <c r="B722" i="1"/>
  <c r="J721" i="1"/>
  <c r="G715" i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D687" i="1"/>
  <c r="A687" i="1"/>
  <c r="A694" i="1" s="1"/>
  <c r="C674" i="1"/>
  <c r="B668" i="1"/>
  <c r="B666" i="1"/>
  <c r="J665" i="1"/>
  <c r="G659" i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D631" i="1"/>
  <c r="A631" i="1" s="1"/>
  <c r="A645" i="1" s="1"/>
  <c r="C618" i="1"/>
  <c r="B612" i="1"/>
  <c r="B610" i="1"/>
  <c r="J609" i="1"/>
  <c r="G603" i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D575" i="1"/>
  <c r="A575" i="1" s="1"/>
  <c r="A589" i="1" s="1"/>
  <c r="C562" i="1"/>
  <c r="B556" i="1"/>
  <c r="B554" i="1"/>
  <c r="J553" i="1"/>
  <c r="G547" i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D519" i="1"/>
  <c r="A519" i="1" s="1"/>
  <c r="C506" i="1"/>
  <c r="B500" i="1"/>
  <c r="B498" i="1"/>
  <c r="J497" i="1"/>
  <c r="G491" i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D463" i="1"/>
  <c r="A463" i="1" s="1"/>
  <c r="A477" i="1" s="1"/>
  <c r="C450" i="1"/>
  <c r="B444" i="1"/>
  <c r="B442" i="1"/>
  <c r="J441" i="1"/>
  <c r="G435" i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D407" i="1"/>
  <c r="A407" i="1" s="1"/>
  <c r="C394" i="1"/>
  <c r="B388" i="1"/>
  <c r="B386" i="1"/>
  <c r="J385" i="1"/>
  <c r="G379" i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D351" i="1"/>
  <c r="A351" i="1" s="1"/>
  <c r="C338" i="1"/>
  <c r="B332" i="1"/>
  <c r="B330" i="1"/>
  <c r="J329" i="1"/>
  <c r="G323" i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D295" i="1"/>
  <c r="A295" i="1" s="1"/>
  <c r="A302" i="1" s="1"/>
  <c r="C282" i="1"/>
  <c r="B276" i="1"/>
  <c r="B274" i="1"/>
  <c r="J273" i="1"/>
  <c r="G267" i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D239" i="1"/>
  <c r="A239" i="1" s="1"/>
  <c r="A253" i="1" s="1"/>
  <c r="C226" i="1"/>
  <c r="B220" i="1"/>
  <c r="B218" i="1"/>
  <c r="J217" i="1"/>
  <c r="G211" i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D183" i="1"/>
  <c r="A183" i="1"/>
  <c r="A190" i="1" s="1"/>
  <c r="C170" i="1"/>
  <c r="B164" i="1"/>
  <c r="B162" i="1"/>
  <c r="J161" i="1"/>
  <c r="G155" i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D127" i="1"/>
  <c r="A127" i="1" s="1"/>
  <c r="A134" i="1" s="1"/>
  <c r="C114" i="1"/>
  <c r="B108" i="1"/>
  <c r="B106" i="1"/>
  <c r="J105" i="1"/>
  <c r="G99" i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D71" i="1"/>
  <c r="A71" i="1" s="1"/>
  <c r="A81" i="1" s="1"/>
  <c r="C58" i="1"/>
  <c r="B52" i="1"/>
  <c r="B50" i="1"/>
  <c r="J49" i="1"/>
  <c r="J30" i="1"/>
  <c r="K30" i="1" s="1"/>
  <c r="A533" i="1" l="1"/>
  <c r="A520" i="1"/>
  <c r="K530" i="1"/>
  <c r="A309" i="1"/>
  <c r="K474" i="1"/>
  <c r="A749" i="1"/>
  <c r="A868" i="1"/>
  <c r="A85" i="1"/>
  <c r="A523" i="1"/>
  <c r="A639" i="1"/>
  <c r="A656" i="1"/>
  <c r="A672" i="1" s="1"/>
  <c r="A753" i="1"/>
  <c r="A858" i="1"/>
  <c r="A534" i="1"/>
  <c r="A536" i="1" s="1"/>
  <c r="K586" i="1"/>
  <c r="A634" i="1"/>
  <c r="A468" i="1"/>
  <c r="A78" i="1"/>
  <c r="A141" i="1"/>
  <c r="A471" i="1"/>
  <c r="A521" i="1"/>
  <c r="A528" i="1"/>
  <c r="A538" i="1"/>
  <c r="A542" i="1" s="1"/>
  <c r="A583" i="1"/>
  <c r="A857" i="1"/>
  <c r="A859" i="1"/>
  <c r="A580" i="1"/>
  <c r="A197" i="1"/>
  <c r="A464" i="1"/>
  <c r="A467" i="1"/>
  <c r="A478" i="1"/>
  <c r="A479" i="1" s="1"/>
  <c r="A524" i="1"/>
  <c r="A576" i="1"/>
  <c r="A579" i="1"/>
  <c r="A590" i="1"/>
  <c r="A593" i="1" s="1"/>
  <c r="A642" i="1"/>
  <c r="J1034" i="1"/>
  <c r="A246" i="1"/>
  <c r="A465" i="1"/>
  <c r="A472" i="1"/>
  <c r="A482" i="1"/>
  <c r="A486" i="1" s="1"/>
  <c r="A527" i="1"/>
  <c r="A577" i="1"/>
  <c r="A584" i="1"/>
  <c r="A594" i="1"/>
  <c r="A598" i="1" s="1"/>
  <c r="K754" i="1"/>
  <c r="K1026" i="1"/>
  <c r="A66" i="1"/>
  <c r="A421" i="1"/>
  <c r="A419" i="1"/>
  <c r="A415" i="1"/>
  <c r="A411" i="1"/>
  <c r="A409" i="1"/>
  <c r="A432" i="1"/>
  <c r="A452" i="1" s="1"/>
  <c r="A422" i="1"/>
  <c r="A416" i="1"/>
  <c r="A412" i="1"/>
  <c r="A408" i="1"/>
  <c r="A417" i="1"/>
  <c r="A418" i="1"/>
  <c r="A413" i="1"/>
  <c r="A414" i="1"/>
  <c r="A410" i="1"/>
  <c r="A426" i="1"/>
  <c r="A420" i="1"/>
  <c r="K138" i="1"/>
  <c r="K362" i="1"/>
  <c r="J362" i="1"/>
  <c r="A930" i="1"/>
  <c r="A926" i="1"/>
  <c r="A920" i="1"/>
  <c r="A916" i="1"/>
  <c r="A912" i="1"/>
  <c r="A925" i="1"/>
  <c r="A921" i="1"/>
  <c r="A917" i="1"/>
  <c r="A924" i="1"/>
  <c r="A919" i="1"/>
  <c r="A914" i="1"/>
  <c r="A923" i="1"/>
  <c r="A915" i="1"/>
  <c r="A913" i="1"/>
  <c r="A936" i="1"/>
  <c r="A965" i="1" s="1"/>
  <c r="A922" i="1"/>
  <c r="A918" i="1"/>
  <c r="A77" i="1"/>
  <c r="A96" i="1"/>
  <c r="A111" i="1" s="1"/>
  <c r="A139" i="1"/>
  <c r="A135" i="1"/>
  <c r="A131" i="1"/>
  <c r="A129" i="1"/>
  <c r="A146" i="1"/>
  <c r="A142" i="1"/>
  <c r="A136" i="1"/>
  <c r="A132" i="1"/>
  <c r="A128" i="1"/>
  <c r="A138" i="1"/>
  <c r="A195" i="1"/>
  <c r="A191" i="1"/>
  <c r="A187" i="1"/>
  <c r="A185" i="1"/>
  <c r="A202" i="1"/>
  <c r="A198" i="1"/>
  <c r="A192" i="1"/>
  <c r="A188" i="1"/>
  <c r="A184" i="1"/>
  <c r="A189" i="1"/>
  <c r="A194" i="1"/>
  <c r="A208" i="1"/>
  <c r="A238" i="1" s="1"/>
  <c r="A251" i="1"/>
  <c r="A247" i="1"/>
  <c r="A243" i="1"/>
  <c r="A241" i="1"/>
  <c r="A258" i="1"/>
  <c r="A254" i="1"/>
  <c r="A248" i="1"/>
  <c r="A244" i="1"/>
  <c r="A240" i="1"/>
  <c r="A250" i="1"/>
  <c r="A307" i="1"/>
  <c r="A303" i="1"/>
  <c r="A299" i="1"/>
  <c r="A297" i="1"/>
  <c r="A314" i="1"/>
  <c r="A310" i="1"/>
  <c r="A304" i="1"/>
  <c r="A300" i="1"/>
  <c r="A296" i="1"/>
  <c r="A363" i="1"/>
  <c r="A359" i="1"/>
  <c r="A355" i="1"/>
  <c r="A353" i="1"/>
  <c r="A370" i="1"/>
  <c r="A366" i="1"/>
  <c r="A360" i="1"/>
  <c r="A356" i="1"/>
  <c r="A352" i="1"/>
  <c r="K31" i="1"/>
  <c r="J31" i="1"/>
  <c r="J138" i="1"/>
  <c r="A193" i="1"/>
  <c r="J194" i="1"/>
  <c r="A249" i="1"/>
  <c r="J250" i="1"/>
  <c r="A305" i="1"/>
  <c r="J306" i="1"/>
  <c r="A365" i="1"/>
  <c r="J418" i="1"/>
  <c r="K410" i="1"/>
  <c r="K418" i="1" s="1"/>
  <c r="K82" i="1"/>
  <c r="K194" i="1"/>
  <c r="K250" i="1"/>
  <c r="K306" i="1"/>
  <c r="A83" i="1"/>
  <c r="A79" i="1"/>
  <c r="A75" i="1"/>
  <c r="A73" i="1"/>
  <c r="A90" i="1"/>
  <c r="A86" i="1"/>
  <c r="A80" i="1"/>
  <c r="A76" i="1"/>
  <c r="A72" i="1"/>
  <c r="A82" i="1"/>
  <c r="A133" i="1"/>
  <c r="A152" i="1"/>
  <c r="A167" i="1" s="1"/>
  <c r="A245" i="1"/>
  <c r="A264" i="1"/>
  <c r="A286" i="1" s="1"/>
  <c r="A301" i="1"/>
  <c r="A306" i="1"/>
  <c r="A320" i="1"/>
  <c r="A350" i="1" s="1"/>
  <c r="A357" i="1"/>
  <c r="A361" i="1"/>
  <c r="A364" i="1"/>
  <c r="J82" i="1"/>
  <c r="A137" i="1"/>
  <c r="A74" i="1"/>
  <c r="A84" i="1"/>
  <c r="A130" i="1"/>
  <c r="A140" i="1"/>
  <c r="A186" i="1"/>
  <c r="A196" i="1"/>
  <c r="A242" i="1"/>
  <c r="A252" i="1"/>
  <c r="A298" i="1"/>
  <c r="A308" i="1"/>
  <c r="A354" i="1"/>
  <c r="A358" i="1"/>
  <c r="A362" i="1"/>
  <c r="A376" i="1"/>
  <c r="A402" i="1" s="1"/>
  <c r="A812" i="1"/>
  <c r="A810" i="1"/>
  <c r="A806" i="1"/>
  <c r="A802" i="1"/>
  <c r="A824" i="1"/>
  <c r="A835" i="1" s="1"/>
  <c r="A811" i="1"/>
  <c r="A807" i="1"/>
  <c r="A803" i="1"/>
  <c r="A801" i="1"/>
  <c r="A818" i="1"/>
  <c r="A814" i="1"/>
  <c r="A808" i="1"/>
  <c r="A804" i="1"/>
  <c r="A800" i="1"/>
  <c r="A805" i="1"/>
  <c r="A809" i="1"/>
  <c r="A813" i="1"/>
  <c r="J474" i="1"/>
  <c r="A484" i="1"/>
  <c r="J530" i="1"/>
  <c r="A539" i="1"/>
  <c r="J586" i="1"/>
  <c r="K690" i="1"/>
  <c r="K698" i="1" s="1"/>
  <c r="J698" i="1"/>
  <c r="A475" i="1"/>
  <c r="A531" i="1"/>
  <c r="A587" i="1"/>
  <c r="A650" i="1"/>
  <c r="A646" i="1"/>
  <c r="A640" i="1"/>
  <c r="A636" i="1"/>
  <c r="A632" i="1"/>
  <c r="K642" i="1"/>
  <c r="A641" i="1"/>
  <c r="J642" i="1"/>
  <c r="A712" i="1"/>
  <c r="A735" i="1" s="1"/>
  <c r="A700" i="1"/>
  <c r="A698" i="1"/>
  <c r="A699" i="1"/>
  <c r="A695" i="1"/>
  <c r="A691" i="1"/>
  <c r="A689" i="1"/>
  <c r="A706" i="1"/>
  <c r="A702" i="1"/>
  <c r="A696" i="1"/>
  <c r="A692" i="1"/>
  <c r="A688" i="1"/>
  <c r="A693" i="1"/>
  <c r="K810" i="1"/>
  <c r="A986" i="1"/>
  <c r="A982" i="1"/>
  <c r="A976" i="1"/>
  <c r="A972" i="1"/>
  <c r="A968" i="1"/>
  <c r="A981" i="1"/>
  <c r="A977" i="1"/>
  <c r="A973" i="1"/>
  <c r="A980" i="1"/>
  <c r="A975" i="1"/>
  <c r="A970" i="1"/>
  <c r="A979" i="1"/>
  <c r="A971" i="1"/>
  <c r="A969" i="1"/>
  <c r="A992" i="1"/>
  <c r="A1001" i="1" s="1"/>
  <c r="A978" i="1"/>
  <c r="A974" i="1"/>
  <c r="J1090" i="1"/>
  <c r="A466" i="1"/>
  <c r="A470" i="1"/>
  <c r="A474" i="1"/>
  <c r="A476" i="1"/>
  <c r="A488" i="1"/>
  <c r="A512" i="1" s="1"/>
  <c r="A522" i="1"/>
  <c r="A526" i="1"/>
  <c r="A530" i="1"/>
  <c r="A532" i="1"/>
  <c r="A544" i="1"/>
  <c r="A564" i="1" s="1"/>
  <c r="A578" i="1"/>
  <c r="A582" i="1"/>
  <c r="A586" i="1"/>
  <c r="A588" i="1"/>
  <c r="A600" i="1"/>
  <c r="A610" i="1" s="1"/>
  <c r="A635" i="1"/>
  <c r="A638" i="1"/>
  <c r="A643" i="1"/>
  <c r="A697" i="1"/>
  <c r="A701" i="1"/>
  <c r="A768" i="1"/>
  <c r="A787" i="1" s="1"/>
  <c r="A756" i="1"/>
  <c r="A754" i="1"/>
  <c r="A750" i="1"/>
  <c r="A746" i="1"/>
  <c r="A728" i="1"/>
  <c r="A755" i="1"/>
  <c r="A751" i="1"/>
  <c r="A747" i="1"/>
  <c r="A745" i="1"/>
  <c r="A762" i="1"/>
  <c r="A758" i="1"/>
  <c r="A752" i="1"/>
  <c r="A748" i="1"/>
  <c r="A744" i="1"/>
  <c r="J922" i="1"/>
  <c r="A1042" i="1"/>
  <c r="A1038" i="1"/>
  <c r="A1032" i="1"/>
  <c r="A1028" i="1"/>
  <c r="A1024" i="1"/>
  <c r="A1037" i="1"/>
  <c r="A1033" i="1"/>
  <c r="A1029" i="1"/>
  <c r="A1036" i="1"/>
  <c r="A1031" i="1"/>
  <c r="A1026" i="1"/>
  <c r="A1035" i="1"/>
  <c r="A1027" i="1"/>
  <c r="A1025" i="1"/>
  <c r="A1048" i="1"/>
  <c r="A1073" i="1" s="1"/>
  <c r="A1034" i="1"/>
  <c r="A1030" i="1"/>
  <c r="A469" i="1"/>
  <c r="A473" i="1"/>
  <c r="A525" i="1"/>
  <c r="A529" i="1"/>
  <c r="A581" i="1"/>
  <c r="A585" i="1"/>
  <c r="A633" i="1"/>
  <c r="A637" i="1"/>
  <c r="A644" i="1"/>
  <c r="A690" i="1"/>
  <c r="J754" i="1"/>
  <c r="J810" i="1"/>
  <c r="J978" i="1"/>
  <c r="A1098" i="1"/>
  <c r="A1094" i="1"/>
  <c r="A1088" i="1"/>
  <c r="A1084" i="1"/>
  <c r="A1080" i="1"/>
  <c r="A1093" i="1"/>
  <c r="A1089" i="1"/>
  <c r="A1085" i="1"/>
  <c r="A1092" i="1"/>
  <c r="A1087" i="1"/>
  <c r="A1082" i="1"/>
  <c r="A1091" i="1"/>
  <c r="A1083" i="1"/>
  <c r="A1081" i="1"/>
  <c r="A1104" i="1"/>
  <c r="A1090" i="1"/>
  <c r="A1086" i="1"/>
  <c r="A874" i="1"/>
  <c r="A870" i="1"/>
  <c r="A864" i="1"/>
  <c r="A860" i="1"/>
  <c r="A856" i="1"/>
  <c r="A869" i="1"/>
  <c r="A865" i="1"/>
  <c r="A861" i="1"/>
  <c r="J866" i="1"/>
  <c r="A862" i="1"/>
  <c r="A866" i="1"/>
  <c r="A880" i="1"/>
  <c r="A898" i="1" s="1"/>
  <c r="K922" i="1"/>
  <c r="K978" i="1"/>
  <c r="K1034" i="1"/>
  <c r="K1090" i="1"/>
  <c r="K866" i="1"/>
  <c r="A867" i="1"/>
  <c r="A1120" i="1"/>
  <c r="A1121" i="1" s="1"/>
  <c r="A958" i="1" l="1"/>
  <c r="A960" i="1"/>
  <c r="A954" i="1"/>
  <c r="A681" i="1"/>
  <c r="A658" i="1"/>
  <c r="A339" i="1"/>
  <c r="A480" i="1"/>
  <c r="A723" i="1"/>
  <c r="A739" i="1"/>
  <c r="A671" i="1"/>
  <c r="A657" i="1"/>
  <c r="A849" i="1"/>
  <c r="A449" i="1"/>
  <c r="A737" i="1"/>
  <c r="A667" i="1"/>
  <c r="A676" i="1"/>
  <c r="A655" i="1"/>
  <c r="A221" i="1"/>
  <c r="A232" i="1"/>
  <c r="A727" i="1"/>
  <c r="A726" i="1"/>
  <c r="A734" i="1"/>
  <c r="A291" i="1"/>
  <c r="A837" i="1"/>
  <c r="A628" i="1"/>
  <c r="A1011" i="1"/>
  <c r="A1014" i="1"/>
  <c r="A741" i="1"/>
  <c r="A722" i="1"/>
  <c r="A277" i="1"/>
  <c r="A841" i="1"/>
  <c r="A845" i="1"/>
  <c r="A508" i="1"/>
  <c r="A537" i="1"/>
  <c r="A59" i="1"/>
  <c r="A852" i="1"/>
  <c r="A833" i="1"/>
  <c r="A535" i="1"/>
  <c r="A115" i="1"/>
  <c r="A505" i="1"/>
  <c r="A1010" i="1"/>
  <c r="A54" i="1"/>
  <c r="A293" i="1"/>
  <c r="A624" i="1"/>
  <c r="A1004" i="1"/>
  <c r="A1022" i="1"/>
  <c r="A1005" i="1"/>
  <c r="A1013" i="1"/>
  <c r="A948" i="1"/>
  <c r="A955" i="1"/>
  <c r="A966" i="1"/>
  <c r="A949" i="1"/>
  <c r="A964" i="1"/>
  <c r="A945" i="1"/>
  <c r="A957" i="1"/>
  <c r="A670" i="1"/>
  <c r="A685" i="1"/>
  <c r="A678" i="1"/>
  <c r="A595" i="1"/>
  <c r="A540" i="1"/>
  <c r="A673" i="1"/>
  <c r="A669" i="1"/>
  <c r="A661" i="1"/>
  <c r="A662" i="1" s="1"/>
  <c r="A780" i="1"/>
  <c r="A61" i="1"/>
  <c r="A338" i="1"/>
  <c r="A342" i="1"/>
  <c r="A63" i="1"/>
  <c r="A660" i="1"/>
  <c r="A332" i="1"/>
  <c r="A613" i="1"/>
  <c r="A1016" i="1"/>
  <c r="A680" i="1"/>
  <c r="A627" i="1"/>
  <c r="A962" i="1"/>
  <c r="A963" i="1"/>
  <c r="A946" i="1"/>
  <c r="A953" i="1"/>
  <c r="A947" i="1"/>
  <c r="A961" i="1"/>
  <c r="A674" i="1"/>
  <c r="A682" i="1"/>
  <c r="A596" i="1"/>
  <c r="A679" i="1"/>
  <c r="A675" i="1"/>
  <c r="A341" i="1"/>
  <c r="A275" i="1"/>
  <c r="A290" i="1"/>
  <c r="A1020" i="1"/>
  <c r="A952" i="1"/>
  <c r="A623" i="1"/>
  <c r="A951" i="1"/>
  <c r="A956" i="1"/>
  <c r="A950" i="1"/>
  <c r="A665" i="1"/>
  <c r="A677" i="1"/>
  <c r="A668" i="1"/>
  <c r="A686" i="1"/>
  <c r="A483" i="1"/>
  <c r="A666" i="1"/>
  <c r="A659" i="1"/>
  <c r="A683" i="1"/>
  <c r="A347" i="1"/>
  <c r="A67" i="1"/>
  <c r="A64" i="1"/>
  <c r="A343" i="1"/>
  <c r="A52" i="1"/>
  <c r="A278" i="1"/>
  <c r="A684" i="1"/>
  <c r="A226" i="1"/>
  <c r="A220" i="1"/>
  <c r="A591" i="1"/>
  <c r="A481" i="1"/>
  <c r="A229" i="1"/>
  <c r="A392" i="1"/>
  <c r="A390" i="1"/>
  <c r="A391" i="1"/>
  <c r="A568" i="1"/>
  <c r="A516" i="1"/>
  <c r="A501" i="1"/>
  <c r="A456" i="1"/>
  <c r="A730" i="1"/>
  <c r="A738" i="1"/>
  <c r="A731" i="1"/>
  <c r="A597" i="1"/>
  <c r="A541" i="1"/>
  <c r="A485" i="1"/>
  <c r="A592" i="1"/>
  <c r="A789" i="1"/>
  <c r="A333" i="1"/>
  <c r="A283" i="1"/>
  <c r="A235" i="1"/>
  <c r="A53" i="1"/>
  <c r="A337" i="1"/>
  <c r="A287" i="1"/>
  <c r="A225" i="1"/>
  <c r="A49" i="1"/>
  <c r="A65" i="1"/>
  <c r="A55" i="1"/>
  <c r="A329" i="1"/>
  <c r="A349" i="1"/>
  <c r="A346" i="1"/>
  <c r="A282" i="1"/>
  <c r="A279" i="1"/>
  <c r="A217" i="1"/>
  <c r="A233" i="1"/>
  <c r="A234" i="1"/>
  <c r="A395" i="1"/>
  <c r="A396" i="1"/>
  <c r="A401" i="1"/>
  <c r="A398" i="1"/>
  <c r="A387" i="1"/>
  <c r="A460" i="1"/>
  <c r="A445" i="1"/>
  <c r="A777" i="1"/>
  <c r="A798" i="1"/>
  <c r="A231" i="1"/>
  <c r="A223" i="1"/>
  <c r="A721" i="1"/>
  <c r="A733" i="1"/>
  <c r="A724" i="1"/>
  <c r="A742" i="1"/>
  <c r="A663" i="1"/>
  <c r="A664" i="1" s="1"/>
  <c r="A792" i="1"/>
  <c r="A227" i="1"/>
  <c r="A51" i="1"/>
  <c r="A69" i="1"/>
  <c r="A70" i="1"/>
  <c r="A344" i="1"/>
  <c r="A334" i="1"/>
  <c r="A289" i="1"/>
  <c r="A219" i="1"/>
  <c r="A403" i="1"/>
  <c r="A405" i="1"/>
  <c r="A62" i="1"/>
  <c r="A58" i="1"/>
  <c r="A1070" i="1"/>
  <c r="A1102" i="1"/>
  <c r="A1101" i="1"/>
  <c r="A1100" i="1"/>
  <c r="A1099" i="1"/>
  <c r="A985" i="1"/>
  <c r="A984" i="1"/>
  <c r="A983" i="1"/>
  <c r="A203" i="1"/>
  <c r="A206" i="1"/>
  <c r="A204" i="1"/>
  <c r="A205" i="1"/>
  <c r="A178" i="1"/>
  <c r="A107" i="1"/>
  <c r="A121" i="1"/>
  <c r="A907" i="1"/>
  <c r="A891" i="1"/>
  <c r="A1109" i="1"/>
  <c r="A1110" i="1" s="1"/>
  <c r="A1106" i="1"/>
  <c r="A1108" i="1"/>
  <c r="A1105" i="1"/>
  <c r="A1107" i="1"/>
  <c r="A1103" i="1"/>
  <c r="A1072" i="1"/>
  <c r="A1066" i="1"/>
  <c r="A654" i="1"/>
  <c r="A653" i="1"/>
  <c r="A652" i="1"/>
  <c r="A651" i="1"/>
  <c r="A165" i="1"/>
  <c r="A367" i="1"/>
  <c r="A368" i="1"/>
  <c r="A369" i="1"/>
  <c r="A259" i="1"/>
  <c r="A262" i="1"/>
  <c r="A260" i="1"/>
  <c r="A261" i="1"/>
  <c r="A170" i="1"/>
  <c r="A99" i="1"/>
  <c r="A95" i="1"/>
  <c r="A101" i="1"/>
  <c r="A102" i="1" s="1"/>
  <c r="A98" i="1"/>
  <c r="A124" i="1"/>
  <c r="A116" i="1"/>
  <c r="A112" i="1"/>
  <c r="A106" i="1"/>
  <c r="A100" i="1"/>
  <c r="A97" i="1"/>
  <c r="A113" i="1"/>
  <c r="A906" i="1"/>
  <c r="A890" i="1"/>
  <c r="A897" i="1"/>
  <c r="A905" i="1"/>
  <c r="A1060" i="1"/>
  <c r="A1067" i="1"/>
  <c r="A1078" i="1"/>
  <c r="A1061" i="1"/>
  <c r="A1076" i="1"/>
  <c r="A1057" i="1"/>
  <c r="A1069" i="1"/>
  <c r="A760" i="1"/>
  <c r="A759" i="1"/>
  <c r="A761" i="1"/>
  <c r="A771" i="1"/>
  <c r="A767" i="1"/>
  <c r="A773" i="1"/>
  <c r="A774" i="1" s="1"/>
  <c r="A770" i="1"/>
  <c r="A769" i="1"/>
  <c r="A772" i="1"/>
  <c r="A604" i="1"/>
  <c r="A601" i="1"/>
  <c r="A626" i="1"/>
  <c r="A622" i="1"/>
  <c r="A615" i="1"/>
  <c r="A612" i="1"/>
  <c r="A603" i="1"/>
  <c r="A599" i="1"/>
  <c r="A611" i="1"/>
  <c r="A605" i="1"/>
  <c r="A606" i="1" s="1"/>
  <c r="A630" i="1"/>
  <c r="A618" i="1"/>
  <c r="A625" i="1"/>
  <c r="A614" i="1"/>
  <c r="A602" i="1"/>
  <c r="A621" i="1"/>
  <c r="A609" i="1"/>
  <c r="A997" i="1"/>
  <c r="A998" i="1" s="1"/>
  <c r="A994" i="1"/>
  <c r="A996" i="1"/>
  <c r="A993" i="1"/>
  <c r="A995" i="1"/>
  <c r="A1008" i="1"/>
  <c r="A1015" i="1"/>
  <c r="A991" i="1"/>
  <c r="A990" i="1"/>
  <c r="A989" i="1"/>
  <c r="A988" i="1"/>
  <c r="A987" i="1"/>
  <c r="A788" i="1"/>
  <c r="A779" i="1"/>
  <c r="A793" i="1"/>
  <c r="A783" i="1"/>
  <c r="A829" i="1"/>
  <c r="A830" i="1" s="1"/>
  <c r="A826" i="1"/>
  <c r="A828" i="1"/>
  <c r="A825" i="1"/>
  <c r="A851" i="1"/>
  <c r="A843" i="1"/>
  <c r="A827" i="1"/>
  <c r="A836" i="1"/>
  <c r="A831" i="1"/>
  <c r="A832" i="1" s="1"/>
  <c r="A847" i="1"/>
  <c r="A840" i="1"/>
  <c r="A823" i="1"/>
  <c r="A854" i="1"/>
  <c r="A846" i="1"/>
  <c r="A834" i="1"/>
  <c r="A839" i="1"/>
  <c r="A791" i="1"/>
  <c r="A109" i="1"/>
  <c r="A176" i="1"/>
  <c r="A371" i="1"/>
  <c r="A374" i="1"/>
  <c r="A372" i="1"/>
  <c r="A373" i="1"/>
  <c r="A311" i="1"/>
  <c r="A312" i="1"/>
  <c r="A313" i="1"/>
  <c r="A161" i="1"/>
  <c r="A173" i="1"/>
  <c r="A182" i="1"/>
  <c r="A110" i="1"/>
  <c r="A125" i="1"/>
  <c r="A143" i="1"/>
  <c r="A144" i="1"/>
  <c r="A145" i="1"/>
  <c r="A118" i="1"/>
  <c r="A896" i="1"/>
  <c r="A895" i="1"/>
  <c r="A900" i="1"/>
  <c r="A894" i="1"/>
  <c r="A909" i="1"/>
  <c r="A929" i="1"/>
  <c r="A928" i="1"/>
  <c r="A927" i="1"/>
  <c r="A425" i="1"/>
  <c r="A424" i="1"/>
  <c r="A423" i="1"/>
  <c r="A844" i="1"/>
  <c r="A838" i="1"/>
  <c r="A853" i="1"/>
  <c r="A873" i="1"/>
  <c r="A872" i="1"/>
  <c r="A871" i="1"/>
  <c r="A1074" i="1"/>
  <c r="A1075" i="1"/>
  <c r="A1058" i="1"/>
  <c r="A1065" i="1"/>
  <c r="A1059" i="1"/>
  <c r="A620" i="1"/>
  <c r="A1018" i="1"/>
  <c r="A1019" i="1"/>
  <c r="A1002" i="1"/>
  <c r="A1009" i="1"/>
  <c r="A1003" i="1"/>
  <c r="A1017" i="1"/>
  <c r="A764" i="1"/>
  <c r="A763" i="1"/>
  <c r="A766" i="1"/>
  <c r="A765" i="1"/>
  <c r="A619" i="1"/>
  <c r="A561" i="1"/>
  <c r="A557" i="1"/>
  <c r="A548" i="1"/>
  <c r="A545" i="1"/>
  <c r="A571" i="1"/>
  <c r="A567" i="1"/>
  <c r="A563" i="1"/>
  <c r="A560" i="1"/>
  <c r="A554" i="1"/>
  <c r="A574" i="1"/>
  <c r="A570" i="1"/>
  <c r="A566" i="1"/>
  <c r="A559" i="1"/>
  <c r="A556" i="1"/>
  <c r="A547" i="1"/>
  <c r="A543" i="1"/>
  <c r="A555" i="1"/>
  <c r="A549" i="1"/>
  <c r="A550" i="1" s="1"/>
  <c r="A569" i="1"/>
  <c r="A558" i="1"/>
  <c r="A546" i="1"/>
  <c r="A573" i="1"/>
  <c r="A562" i="1"/>
  <c r="A565" i="1"/>
  <c r="A553" i="1"/>
  <c r="A704" i="1"/>
  <c r="A703" i="1"/>
  <c r="A705" i="1"/>
  <c r="A785" i="1"/>
  <c r="A782" i="1"/>
  <c r="A797" i="1"/>
  <c r="A816" i="1"/>
  <c r="A815" i="1"/>
  <c r="A817" i="1"/>
  <c r="A790" i="1"/>
  <c r="A778" i="1"/>
  <c r="A795" i="1"/>
  <c r="A179" i="1"/>
  <c r="A119" i="1"/>
  <c r="A87" i="1"/>
  <c r="A89" i="1"/>
  <c r="A88" i="1"/>
  <c r="A315" i="1"/>
  <c r="A318" i="1"/>
  <c r="A316" i="1"/>
  <c r="A317" i="1"/>
  <c r="A211" i="1"/>
  <c r="A207" i="1"/>
  <c r="A213" i="1"/>
  <c r="A214" i="1" s="1"/>
  <c r="A210" i="1"/>
  <c r="A209" i="1"/>
  <c r="A236" i="1"/>
  <c r="A228" i="1"/>
  <c r="A224" i="1"/>
  <c r="A218" i="1"/>
  <c r="A212" i="1"/>
  <c r="A163" i="1"/>
  <c r="A177" i="1"/>
  <c r="A114" i="1"/>
  <c r="A147" i="1"/>
  <c r="A150" i="1"/>
  <c r="A148" i="1"/>
  <c r="A149" i="1"/>
  <c r="A122" i="1"/>
  <c r="A903" i="1"/>
  <c r="A941" i="1"/>
  <c r="A942" i="1" s="1"/>
  <c r="A938" i="1"/>
  <c r="A940" i="1"/>
  <c r="A937" i="1"/>
  <c r="A939" i="1"/>
  <c r="A935" i="1"/>
  <c r="A959" i="1"/>
  <c r="A902" i="1"/>
  <c r="A904" i="1"/>
  <c r="A934" i="1"/>
  <c r="A933" i="1"/>
  <c r="A932" i="1"/>
  <c r="A931" i="1"/>
  <c r="A400" i="1"/>
  <c r="A429" i="1"/>
  <c r="A430" i="1"/>
  <c r="A427" i="1"/>
  <c r="A428" i="1"/>
  <c r="A404" i="1"/>
  <c r="A393" i="1"/>
  <c r="A394" i="1"/>
  <c r="A436" i="1"/>
  <c r="A433" i="1"/>
  <c r="A459" i="1"/>
  <c r="A455" i="1"/>
  <c r="A451" i="1"/>
  <c r="A448" i="1"/>
  <c r="A462" i="1"/>
  <c r="A458" i="1"/>
  <c r="A453" i="1"/>
  <c r="A446" i="1"/>
  <c r="A435" i="1"/>
  <c r="A437" i="1"/>
  <c r="A438" i="1" s="1"/>
  <c r="A461" i="1"/>
  <c r="A442" i="1"/>
  <c r="A434" i="1"/>
  <c r="A457" i="1"/>
  <c r="A450" i="1"/>
  <c r="A444" i="1"/>
  <c r="A454" i="1"/>
  <c r="A443" i="1"/>
  <c r="A441" i="1"/>
  <c r="A431" i="1"/>
  <c r="A447" i="1"/>
  <c r="A68" i="1"/>
  <c r="A60" i="1"/>
  <c r="A56" i="1"/>
  <c r="A50" i="1"/>
  <c r="A885" i="1"/>
  <c r="A886" i="1" s="1"/>
  <c r="A882" i="1"/>
  <c r="A884" i="1"/>
  <c r="A881" i="1"/>
  <c r="A883" i="1"/>
  <c r="A879" i="1"/>
  <c r="A1053" i="1"/>
  <c r="A1054" i="1" s="1"/>
  <c r="A1050" i="1"/>
  <c r="A1052" i="1"/>
  <c r="A1049" i="1"/>
  <c r="A1051" i="1"/>
  <c r="A1071" i="1"/>
  <c r="A1047" i="1"/>
  <c r="A1064" i="1"/>
  <c r="A1046" i="1"/>
  <c r="A1045" i="1"/>
  <c r="A1044" i="1"/>
  <c r="A1043" i="1"/>
  <c r="A155" i="1"/>
  <c r="A151" i="1"/>
  <c r="A157" i="1"/>
  <c r="A158" i="1" s="1"/>
  <c r="A154" i="1"/>
  <c r="A169" i="1"/>
  <c r="A153" i="1"/>
  <c r="A180" i="1"/>
  <c r="A172" i="1"/>
  <c r="A168" i="1"/>
  <c r="A162" i="1"/>
  <c r="A156" i="1"/>
  <c r="A164" i="1"/>
  <c r="A850" i="1"/>
  <c r="A848" i="1"/>
  <c r="A842" i="1"/>
  <c r="A878" i="1"/>
  <c r="A877" i="1"/>
  <c r="A876" i="1"/>
  <c r="A875" i="1"/>
  <c r="A1063" i="1"/>
  <c r="A1068" i="1"/>
  <c r="A1062" i="1"/>
  <c r="A1077" i="1"/>
  <c r="A1097" i="1"/>
  <c r="A1096" i="1"/>
  <c r="A1095" i="1"/>
  <c r="A617" i="1"/>
  <c r="A572" i="1"/>
  <c r="A1007" i="1"/>
  <c r="A1012" i="1"/>
  <c r="A1006" i="1"/>
  <c r="A1021" i="1"/>
  <c r="A1041" i="1"/>
  <c r="A1040" i="1"/>
  <c r="A1039" i="1"/>
  <c r="A616" i="1"/>
  <c r="A492" i="1"/>
  <c r="A489" i="1"/>
  <c r="A515" i="1"/>
  <c r="A511" i="1"/>
  <c r="A507" i="1"/>
  <c r="A504" i="1"/>
  <c r="A498" i="1"/>
  <c r="A518" i="1"/>
  <c r="A514" i="1"/>
  <c r="A510" i="1"/>
  <c r="A503" i="1"/>
  <c r="A500" i="1"/>
  <c r="A491" i="1"/>
  <c r="A487" i="1"/>
  <c r="A499" i="1"/>
  <c r="A493" i="1"/>
  <c r="A494" i="1" s="1"/>
  <c r="A502" i="1"/>
  <c r="A517" i="1"/>
  <c r="A506" i="1"/>
  <c r="A513" i="1"/>
  <c r="A490" i="1"/>
  <c r="A509" i="1"/>
  <c r="A497" i="1"/>
  <c r="A708" i="1"/>
  <c r="A707" i="1"/>
  <c r="A710" i="1"/>
  <c r="A709" i="1"/>
  <c r="A715" i="1"/>
  <c r="A711" i="1"/>
  <c r="A717" i="1"/>
  <c r="A718" i="1" s="1"/>
  <c r="A714" i="1"/>
  <c r="A732" i="1"/>
  <c r="A716" i="1"/>
  <c r="A740" i="1"/>
  <c r="A729" i="1"/>
  <c r="A713" i="1"/>
  <c r="A725" i="1"/>
  <c r="A736" i="1"/>
  <c r="A629" i="1"/>
  <c r="A649" i="1"/>
  <c r="A648" i="1"/>
  <c r="A647" i="1"/>
  <c r="A781" i="1"/>
  <c r="A796" i="1"/>
  <c r="A786" i="1"/>
  <c r="A822" i="1"/>
  <c r="A820" i="1"/>
  <c r="A819" i="1"/>
  <c r="A821" i="1"/>
  <c r="A794" i="1"/>
  <c r="A784" i="1"/>
  <c r="A379" i="1"/>
  <c r="A375" i="1"/>
  <c r="A381" i="1"/>
  <c r="A382" i="1" s="1"/>
  <c r="A378" i="1"/>
  <c r="A380" i="1"/>
  <c r="A377" i="1"/>
  <c r="A171" i="1"/>
  <c r="A123" i="1"/>
  <c r="A323" i="1"/>
  <c r="A319" i="1"/>
  <c r="A325" i="1"/>
  <c r="A326" i="1" s="1"/>
  <c r="A322" i="1"/>
  <c r="A348" i="1"/>
  <c r="A340" i="1"/>
  <c r="A336" i="1"/>
  <c r="A330" i="1"/>
  <c r="A324" i="1"/>
  <c r="A321" i="1"/>
  <c r="A267" i="1"/>
  <c r="A263" i="1"/>
  <c r="A269" i="1"/>
  <c r="A270" i="1" s="1"/>
  <c r="A266" i="1"/>
  <c r="A281" i="1"/>
  <c r="A268" i="1"/>
  <c r="A265" i="1"/>
  <c r="A292" i="1"/>
  <c r="A284" i="1"/>
  <c r="A280" i="1"/>
  <c r="A274" i="1"/>
  <c r="A175" i="1"/>
  <c r="A91" i="1"/>
  <c r="A94" i="1"/>
  <c r="A92" i="1"/>
  <c r="A93" i="1"/>
  <c r="A288" i="1"/>
  <c r="A120" i="1"/>
  <c r="A331" i="1"/>
  <c r="A345" i="1"/>
  <c r="A335" i="1"/>
  <c r="A273" i="1"/>
  <c r="A285" i="1"/>
  <c r="A276" i="1"/>
  <c r="A294" i="1"/>
  <c r="A222" i="1"/>
  <c r="A237" i="1"/>
  <c r="A255" i="1"/>
  <c r="A256" i="1"/>
  <c r="A257" i="1"/>
  <c r="A230" i="1"/>
  <c r="A166" i="1"/>
  <c r="A181" i="1"/>
  <c r="A199" i="1"/>
  <c r="A201" i="1"/>
  <c r="A200" i="1"/>
  <c r="A174" i="1"/>
  <c r="A105" i="1"/>
  <c r="A117" i="1"/>
  <c r="A108" i="1"/>
  <c r="A126" i="1"/>
  <c r="A57" i="1"/>
  <c r="A892" i="1"/>
  <c r="A899" i="1"/>
  <c r="A910" i="1"/>
  <c r="A893" i="1"/>
  <c r="A908" i="1"/>
  <c r="A889" i="1"/>
  <c r="A901" i="1"/>
  <c r="A386" i="1"/>
  <c r="A389" i="1"/>
  <c r="A399" i="1"/>
  <c r="A385" i="1"/>
  <c r="A397" i="1"/>
  <c r="A388" i="1"/>
  <c r="A406" i="1"/>
  <c r="A159" i="1" l="1"/>
  <c r="A160" i="1" s="1"/>
  <c r="A271" i="1"/>
  <c r="A272" i="1" s="1"/>
  <c r="A383" i="1"/>
  <c r="A384" i="1" s="1"/>
  <c r="A719" i="1"/>
  <c r="A720" i="1" s="1"/>
  <c r="A775" i="1"/>
  <c r="A776" i="1" s="1"/>
  <c r="A47" i="1"/>
  <c r="A48" i="1" s="1"/>
  <c r="A887" i="1"/>
  <c r="A888" i="1" s="1"/>
  <c r="A327" i="1"/>
  <c r="A328" i="1" s="1"/>
  <c r="A439" i="1"/>
  <c r="A440" i="1" s="1"/>
  <c r="A999" i="1"/>
  <c r="A1000" i="1" s="1"/>
  <c r="A607" i="1"/>
  <c r="A608" i="1" s="1"/>
  <c r="A103" i="1"/>
  <c r="A104" i="1" s="1"/>
  <c r="A1111" i="1"/>
  <c r="A1112" i="1" s="1"/>
  <c r="A551" i="1"/>
  <c r="A552" i="1" s="1"/>
  <c r="A495" i="1"/>
  <c r="A496" i="1" s="1"/>
  <c r="A1055" i="1"/>
  <c r="A1056" i="1" s="1"/>
  <c r="A943" i="1"/>
  <c r="A944" i="1" s="1"/>
  <c r="A215" i="1"/>
  <c r="A216" i="1" s="1"/>
</calcChain>
</file>

<file path=xl/sharedStrings.xml><?xml version="1.0" encoding="utf-8"?>
<sst xmlns="http://schemas.openxmlformats.org/spreadsheetml/2006/main" count="875" uniqueCount="49">
  <si>
    <t>Pokyny k vyplneniu: Vypĺňajú sa žlto vyznačené polia !!!</t>
  </si>
  <si>
    <t>Na základe Vašej výzvy na predloženie ponuky Vám predkladáme cenovú ponuku a vyhlasujeme, že sme si preštudovali Výzvu na predloženie ponuky a súhlasíme s podmienkami uvedenými vo Výzve na predloženie  ponuky. Čestne vyhlasujeme, že akceptujeme všetky požiadavky obstarávateľa a tieto požiadavky sme zahrnuli do predloženej cenovej ponuky.</t>
  </si>
  <si>
    <t>Obchodný názov:</t>
  </si>
  <si>
    <t>Sídlo:</t>
  </si>
  <si>
    <t>IČO:</t>
  </si>
  <si>
    <t>DIČ: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</si>
  <si>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</si>
  <si>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</si>
  <si>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</si>
  <si>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</si>
  <si>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</si>
  <si>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</si>
  <si>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</si>
  <si>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</si>
  <si>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</si>
  <si>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</si>
  <si>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</si>
  <si>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</si>
  <si>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</si>
  <si>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</si>
  <si>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Prídavné zariadenia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</si>
  <si>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</si>
  <si>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</si>
  <si>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</si>
  <si>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</si>
  <si>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</si>
  <si>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Neplatca DPH uvádza jednotkovú cenu celkom.</t>
  </si>
  <si>
    <t>Týmto zároveň potvrdzujeme, že nami vypracovaná cenová ponuka, ktorá bola predložená v rámci prieskumu trhu, zodpovedá cenám obvyklým v danom mieste a čase.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</si>
  <si>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(Príloha č. 2a)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</si>
  <si>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</si>
  <si>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pečiatku), ako aj v elektronickej podobe na CD nosiči vo formáte, ktorý umožňuje vyhľadávanie a spracovávanie údajov.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</si>
  <si>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</si>
  <si>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</si>
  <si>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Cenová ponuka musí byť podpísaná v zmysle Živnostenského / Obchodného, resp. iného registra, ktorý oprávňuje uchádzača na podnikanie.</t>
    </r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</si>
  <si>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Rozpočet cenovej ponuky musí byť podpísaný v zmysle Živnostenského / Obchodného, resp. iného registra, ktorý oprávňuje uchádzača na podnikanie.</t>
    </r>
  </si>
  <si>
    <t>Uveďte konkrétny názov – výrobca, značka, typové označenie a pod. /
Pri stavbe názov stavby z projektovej dokumentácie</t>
  </si>
  <si>
    <t>Základné zariadenie</t>
  </si>
  <si>
    <t xml:space="preserve">Príloha č. 2: </t>
  </si>
  <si>
    <t>Identifikačné údaje navrhovateľa:</t>
  </si>
  <si>
    <t>podpis a pečiatka navrhovateľa</t>
  </si>
  <si>
    <t>dokumentácia</t>
  </si>
  <si>
    <t xml:space="preserve">Výzva na predloženie ponúk </t>
  </si>
  <si>
    <t>Návrh cenovej ponuky</t>
  </si>
  <si>
    <t>Na základe Vašej výzvy na predloženie ponuky Vám predkladáme cenovú ponuku a vyhlasujeme, že sme si preštudovali Výzvu na predloženie ponuky  a súhlasíme s podmienkami uvedenými vo Výzve na predloženie  ponuky. Čestne vyhlasujeme, že akceptujeme všetky požiadavky obstarávateľa a tieto požiadavky sme zahrnuli do predloženej cenovej ponuky.</t>
  </si>
  <si>
    <t>Týmto zároveň potvrdzujeme, že nami vypracovaná cenová ponuka zodpovedá cenám obvyklým v danom mieste a čase.</t>
  </si>
  <si>
    <t>Zákazka:</t>
  </si>
  <si>
    <t>Nízkouhlíková stratégia obce Veľké Orvište</t>
  </si>
  <si>
    <t>(Vypracovanie Nízkouhlíkovej stratégie obce Veľké Orvište)</t>
  </si>
  <si>
    <t>Nízkouhlíková stratégia obce Veľké Orvište                                                                   (vypracovanie Nízkouhlíkovej stratégie obce Veľké Orvište)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</si>
</sst>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9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164" fontId="11" fillId="4" borderId="24" xfId="0" applyNumberFormat="1" applyFont="1" applyFill="1" applyBorder="1" applyAlignment="1">
      <alignment horizontal="center" vertical="center" wrapText="1"/>
    </xf>
    <xf numFmtId="4" fontId="11" fillId="3" borderId="25" xfId="0" applyNumberFormat="1" applyFont="1" applyFill="1" applyBorder="1" applyAlignment="1" applyProtection="1">
      <alignment vertical="center" wrapText="1"/>
      <protection locked="0"/>
    </xf>
    <xf numFmtId="164" fontId="11" fillId="4" borderId="26" xfId="0" applyNumberFormat="1" applyFont="1" applyFill="1" applyBorder="1" applyAlignment="1">
      <alignment vertical="center" wrapText="1"/>
    </xf>
    <xf numFmtId="4" fontId="11" fillId="0" borderId="24" xfId="0" applyNumberFormat="1" applyFont="1" applyBorder="1" applyAlignment="1">
      <alignment vertical="center" wrapText="1"/>
    </xf>
    <xf numFmtId="164" fontId="11" fillId="4" borderId="28" xfId="0" applyNumberFormat="1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 applyProtection="1">
      <alignment vertical="center" wrapText="1"/>
      <protection locked="0"/>
    </xf>
    <xf numFmtId="164" fontId="11" fillId="4" borderId="30" xfId="0" applyNumberFormat="1" applyFont="1" applyFill="1" applyBorder="1" applyAlignment="1">
      <alignment vertical="center" wrapText="1"/>
    </xf>
    <xf numFmtId="4" fontId="11" fillId="0" borderId="28" xfId="0" applyNumberFormat="1" applyFont="1" applyBorder="1" applyAlignment="1">
      <alignment vertical="center" wrapText="1"/>
    </xf>
    <xf numFmtId="164" fontId="11" fillId="4" borderId="32" xfId="0" applyNumberFormat="1" applyFont="1" applyFill="1" applyBorder="1" applyAlignment="1">
      <alignment horizontal="center" vertical="center" wrapText="1"/>
    </xf>
    <xf numFmtId="4" fontId="11" fillId="3" borderId="33" xfId="0" applyNumberFormat="1" applyFont="1" applyFill="1" applyBorder="1" applyAlignment="1" applyProtection="1">
      <alignment vertical="center" wrapText="1"/>
      <protection locked="0"/>
    </xf>
    <xf numFmtId="164" fontId="11" fillId="4" borderId="34" xfId="0" applyNumberFormat="1" applyFont="1" applyFill="1" applyBorder="1" applyAlignment="1">
      <alignment vertical="center" wrapText="1"/>
    </xf>
    <xf numFmtId="4" fontId="11" fillId="0" borderId="32" xfId="0" applyNumberFormat="1" applyFont="1" applyBorder="1" applyAlignment="1">
      <alignment vertical="center" wrapText="1"/>
    </xf>
    <xf numFmtId="0" fontId="11" fillId="4" borderId="3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49" fontId="0" fillId="0" borderId="22" xfId="0" applyNumberFormat="1" applyBorder="1"/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4" fontId="1" fillId="2" borderId="39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45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45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9" fillId="2" borderId="1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26" xfId="0" applyNumberFormat="1" applyFont="1" applyFill="1" applyBorder="1" applyAlignment="1" applyProtection="1">
      <alignment vertical="center" wrapText="1"/>
    </xf>
    <xf numFmtId="4" fontId="11" fillId="0" borderId="24" xfId="0" applyNumberFormat="1" applyFont="1" applyBorder="1" applyAlignment="1" applyProtection="1">
      <alignment vertical="center" wrapText="1"/>
    </xf>
    <xf numFmtId="49" fontId="0" fillId="0" borderId="22" xfId="0" applyNumberFormat="1" applyBorder="1" applyProtection="1"/>
    <xf numFmtId="0" fontId="0" fillId="0" borderId="22" xfId="0" applyBorder="1" applyAlignment="1" applyProtection="1">
      <alignment vertical="center"/>
    </xf>
    <xf numFmtId="0" fontId="9" fillId="0" borderId="22" xfId="0" applyFont="1" applyBorder="1" applyAlignment="1" applyProtection="1">
      <alignment horizontal="right" vertical="center"/>
    </xf>
    <xf numFmtId="4" fontId="1" fillId="2" borderId="39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45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45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30" xfId="0" applyFont="1" applyFill="1" applyBorder="1" applyAlignment="1" applyProtection="1">
      <alignment vertical="center" wrapText="1"/>
      <protection locked="0"/>
    </xf>
    <xf numFmtId="0" fontId="12" fillId="3" borderId="29" xfId="0" applyFont="1" applyFill="1" applyBorder="1" applyAlignment="1" applyProtection="1">
      <alignment vertical="center" wrapText="1"/>
      <protection locked="0"/>
    </xf>
    <xf numFmtId="0" fontId="12" fillId="3" borderId="34" xfId="0" applyFont="1" applyFill="1" applyBorder="1" applyAlignment="1" applyProtection="1">
      <alignment vertical="center" wrapText="1"/>
      <protection locked="0"/>
    </xf>
    <xf numFmtId="0" fontId="12" fillId="3" borderId="33" xfId="0" applyFont="1" applyFill="1" applyBorder="1" applyAlignment="1" applyProtection="1">
      <alignment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8" fillId="0" borderId="30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7" fillId="3" borderId="30" xfId="1" applyFont="1" applyFill="1" applyBorder="1" applyAlignment="1" applyProtection="1">
      <alignment horizontal="center" vertical="center"/>
      <protection locked="0"/>
    </xf>
    <xf numFmtId="0" fontId="7" fillId="3" borderId="47" xfId="1" applyFont="1" applyFill="1" applyBorder="1" applyAlignment="1" applyProtection="1">
      <alignment horizontal="center" vertical="center"/>
      <protection locked="0"/>
    </xf>
    <xf numFmtId="0" fontId="7" fillId="3" borderId="29" xfId="1" applyFont="1" applyFill="1" applyBorder="1" applyAlignment="1" applyProtection="1">
      <alignment horizontal="center" vertical="center"/>
      <protection locked="0"/>
    </xf>
    <xf numFmtId="0" fontId="8" fillId="0" borderId="34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7" fillId="3" borderId="34" xfId="1" applyFont="1" applyFill="1" applyBorder="1" applyAlignment="1" applyProtection="1">
      <alignment horizontal="center" vertical="center"/>
      <protection locked="0"/>
    </xf>
    <xf numFmtId="0" fontId="7" fillId="3" borderId="48" xfId="1" applyFont="1" applyFill="1" applyBorder="1" applyAlignment="1" applyProtection="1">
      <alignment horizontal="center" vertical="center"/>
      <protection locked="0"/>
    </xf>
    <xf numFmtId="0" fontId="7" fillId="3" borderId="33" xfId="1" applyFont="1" applyFill="1" applyBorder="1" applyAlignment="1" applyProtection="1">
      <alignment horizontal="center" vertical="center"/>
      <protection locked="0"/>
    </xf>
    <xf numFmtId="0" fontId="8" fillId="0" borderId="30" xfId="1" applyFont="1" applyBorder="1" applyAlignment="1">
      <alignment vertical="top"/>
    </xf>
    <xf numFmtId="0" fontId="8" fillId="0" borderId="29" xfId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7" fillId="3" borderId="26" xfId="1" applyFont="1" applyFill="1" applyBorder="1" applyAlignment="1" applyProtection="1">
      <alignment horizontal="center" vertical="center"/>
      <protection locked="0"/>
    </xf>
    <xf numFmtId="0" fontId="7" fillId="3" borderId="46" xfId="1" applyFont="1" applyFill="1" applyBorder="1" applyAlignment="1" applyProtection="1">
      <alignment horizontal="center" vertical="center"/>
      <protection locked="0"/>
    </xf>
    <xf numFmtId="0" fontId="7" fillId="3" borderId="25" xfId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36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2" fillId="3" borderId="14" xfId="0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49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4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44" xfId="0" applyFont="1" applyBorder="1" applyAlignment="1" applyProtection="1">
      <alignment horizontal="center" wrapText="1"/>
    </xf>
    <xf numFmtId="49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1" fillId="4" borderId="23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</cellXfs>
  <cellStyles count="2">
    <cellStyle name="Normal 2" xfId="1"/>
    <cellStyle name="Normálne" xfId="0" builtinId="0"/>
  </cellStyles>
  <dxfs count="20"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OP%20K&#381;P%2039\Sere&#271;\VO\Predloha_ZNH_aj%20CKO_aj%20audit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K&#381;P_v&#253;zva%2039/Nitra/VO/Predloha_ZNH_aj%20CKO_aj%20audi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íloha č. 1a - audit"/>
      <sheetName val="Príloha č. 1b - audit"/>
      <sheetName val="Príloha č. 2 - audit"/>
      <sheetName val="Prieskum trhu PHZ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verejný obstarávateľ</v>
          </cell>
        </row>
        <row r="12">
          <cell r="F12" t="str">
            <v>dodanie služieb</v>
          </cell>
        </row>
        <row r="20">
          <cell r="G20" t="str">
            <v>všetky predmety spolu</v>
          </cell>
        </row>
        <row r="58">
          <cell r="E58" t="str">
            <v>cenové ponuky komplexne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39">
          <cell r="C139" t="str">
            <v xml:space="preserve">Príloha č. 2: </v>
          </cell>
          <cell r="E139" t="str">
            <v>Cenová ponuka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Výzva na predloženie cenovej ponuky</v>
          </cell>
        </row>
        <row r="324">
          <cell r="B324" t="str">
            <v xml:space="preserve">Príloha č. 2: </v>
          </cell>
          <cell r="E324" t="str">
            <v>Rozpočet cenovej ponuky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6">
          <cell r="B26" t="str">
            <v>7.4</v>
          </cell>
        </row>
        <row r="27">
          <cell r="B27" t="str">
            <v>1.1.1</v>
          </cell>
        </row>
        <row r="28">
          <cell r="B28" t="str">
            <v>4.2.1</v>
          </cell>
        </row>
        <row r="29">
          <cell r="B29" t="str">
            <v>3.1.1</v>
          </cell>
        </row>
        <row r="30">
          <cell r="B30" t="str">
            <v>3.3.1</v>
          </cell>
        </row>
        <row r="31">
          <cell r="B31" t="str">
            <v>1.2.2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filterMode="1"/>
  <dimension ref="A1:M1121"/>
  <sheetViews>
    <sheetView tabSelected="1" view="pageBreakPreview" zoomScaleNormal="100" zoomScaleSheetLayoutView="100" workbookViewId="0">
      <pane ySplit="3" topLeftCell="A4" activePane="bottomLeft" state="frozen"/>
      <selection pane="bottomLeft" activeCell="H28" sqref="H28"/>
    </sheetView>
  </sheetViews>
  <sheetFormatPr defaultColWidth="9.140625" defaultRowHeight="15" x14ac:dyDescent="0.25"/>
  <cols>
    <col min="1" max="1" width="4.7109375" style="38" customWidth="1"/>
    <col min="2" max="2" width="3.28515625" style="45" customWidth="1"/>
    <col min="3" max="3" width="13.7109375" style="38" customWidth="1"/>
    <col min="4" max="4" width="18.7109375" style="38" customWidth="1"/>
    <col min="5" max="5" width="14.42578125" style="38" customWidth="1"/>
    <col min="6" max="6" width="10.85546875" style="38" customWidth="1"/>
    <col min="7" max="7" width="13.28515625" style="38" customWidth="1"/>
    <col min="8" max="8" width="14.28515625" style="38" customWidth="1"/>
    <col min="9" max="9" width="8.5703125" style="38" customWidth="1"/>
    <col min="10" max="11" width="14.28515625" style="38" customWidth="1"/>
    <col min="12" max="12" width="6.5703125" style="38" bestFit="1" customWidth="1"/>
    <col min="13" max="13" width="14.5703125" style="38" bestFit="1" customWidth="1"/>
    <col min="14" max="25" width="9.140625" style="38"/>
    <col min="26" max="26" width="9.42578125" style="38" bestFit="1" customWidth="1"/>
    <col min="27" max="16384" width="9.140625" style="38"/>
  </cols>
  <sheetData>
    <row r="1" spans="1:13" x14ac:dyDescent="0.25">
      <c r="A1" s="38">
        <v>1</v>
      </c>
      <c r="B1" s="38"/>
    </row>
    <row r="2" spans="1:13" ht="18.75" x14ac:dyDescent="0.25">
      <c r="A2" s="39">
        <v>1</v>
      </c>
      <c r="B2" s="40" t="s">
        <v>0</v>
      </c>
      <c r="C2" s="40"/>
      <c r="D2" s="40"/>
    </row>
    <row r="3" spans="1:13" x14ac:dyDescent="0.25">
      <c r="A3" s="38">
        <v>1</v>
      </c>
      <c r="B3" s="38"/>
    </row>
    <row r="4" spans="1:13" s="39" customFormat="1" ht="21" x14ac:dyDescent="0.25">
      <c r="A4" s="39">
        <v>1</v>
      </c>
      <c r="B4" s="41"/>
      <c r="C4" s="42"/>
      <c r="D4" s="42"/>
      <c r="E4" s="42"/>
      <c r="F4" s="42"/>
      <c r="G4" s="42"/>
      <c r="H4" s="42"/>
      <c r="I4" s="42"/>
      <c r="J4" s="176" t="s">
        <v>37</v>
      </c>
      <c r="K4" s="176"/>
    </row>
    <row r="5" spans="1:13" s="39" customFormat="1" ht="23.25" x14ac:dyDescent="0.25">
      <c r="A5" s="39">
        <v>1</v>
      </c>
      <c r="B5" s="177" t="s">
        <v>41</v>
      </c>
      <c r="C5" s="177"/>
      <c r="D5" s="177"/>
      <c r="E5" s="177"/>
      <c r="F5" s="177"/>
      <c r="G5" s="177"/>
      <c r="H5" s="177"/>
      <c r="I5" s="177"/>
      <c r="J5" s="177"/>
      <c r="K5" s="177"/>
      <c r="M5" s="43"/>
    </row>
    <row r="6" spans="1:13" s="39" customFormat="1" x14ac:dyDescent="0.25">
      <c r="A6" s="39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M6" s="43"/>
    </row>
    <row r="7" spans="1:13" s="39" customFormat="1" ht="23.25" x14ac:dyDescent="0.25">
      <c r="A7" s="39">
        <v>1</v>
      </c>
      <c r="B7" s="177" t="s">
        <v>42</v>
      </c>
      <c r="C7" s="177"/>
      <c r="D7" s="177"/>
      <c r="E7" s="177"/>
      <c r="F7" s="177"/>
      <c r="G7" s="177"/>
      <c r="H7" s="177"/>
      <c r="I7" s="177"/>
      <c r="J7" s="177"/>
      <c r="K7" s="177"/>
      <c r="M7" s="43"/>
    </row>
    <row r="8" spans="1:13" x14ac:dyDescent="0.25">
      <c r="A8" s="39">
        <v>1</v>
      </c>
    </row>
    <row r="9" spans="1:13" ht="15" customHeight="1" x14ac:dyDescent="0.25">
      <c r="A9" s="39">
        <v>1</v>
      </c>
      <c r="B9" s="178" t="s">
        <v>43</v>
      </c>
      <c r="C9" s="178"/>
      <c r="D9" s="178"/>
      <c r="E9" s="178"/>
      <c r="F9" s="178"/>
      <c r="G9" s="178"/>
      <c r="H9" s="178"/>
      <c r="I9" s="178"/>
      <c r="J9" s="178"/>
      <c r="K9" s="178"/>
    </row>
    <row r="10" spans="1:13" x14ac:dyDescent="0.25">
      <c r="A10" s="39">
        <v>1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3" x14ac:dyDescent="0.25">
      <c r="A11" s="39">
        <v>1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3" ht="15.75" thickBot="1" x14ac:dyDescent="0.3">
      <c r="A12" s="39">
        <v>1</v>
      </c>
    </row>
    <row r="13" spans="1:13" s="39" customFormat="1" ht="19.5" customHeight="1" thickBot="1" x14ac:dyDescent="0.3">
      <c r="A13" s="39">
        <v>1</v>
      </c>
      <c r="C13" s="179" t="s">
        <v>38</v>
      </c>
      <c r="D13" s="180"/>
      <c r="E13" s="180"/>
      <c r="F13" s="180"/>
      <c r="G13" s="181"/>
    </row>
    <row r="14" spans="1:13" s="39" customFormat="1" ht="19.5" customHeight="1" x14ac:dyDescent="0.25">
      <c r="A14" s="39">
        <v>1</v>
      </c>
      <c r="C14" s="182" t="s">
        <v>2</v>
      </c>
      <c r="D14" s="183"/>
      <c r="E14" s="150"/>
      <c r="F14" s="151"/>
      <c r="G14" s="152"/>
    </row>
    <row r="15" spans="1:13" s="39" customFormat="1" ht="39" customHeight="1" x14ac:dyDescent="0.25">
      <c r="A15" s="39">
        <v>1</v>
      </c>
      <c r="C15" s="174" t="s">
        <v>3</v>
      </c>
      <c r="D15" s="175"/>
      <c r="E15" s="135"/>
      <c r="F15" s="136"/>
      <c r="G15" s="137"/>
      <c r="J15" s="65"/>
    </row>
    <row r="16" spans="1:13" s="39" customFormat="1" ht="19.5" customHeight="1" x14ac:dyDescent="0.25">
      <c r="A16" s="39">
        <v>1</v>
      </c>
      <c r="C16" s="170" t="s">
        <v>4</v>
      </c>
      <c r="D16" s="171"/>
      <c r="E16" s="135"/>
      <c r="F16" s="136"/>
      <c r="G16" s="137"/>
    </row>
    <row r="17" spans="1:11" s="39" customFormat="1" ht="19.5" customHeight="1" x14ac:dyDescent="0.25">
      <c r="A17" s="39">
        <v>1</v>
      </c>
      <c r="C17" s="170" t="s">
        <v>5</v>
      </c>
      <c r="D17" s="171"/>
      <c r="E17" s="135"/>
      <c r="F17" s="136"/>
      <c r="G17" s="137"/>
    </row>
    <row r="18" spans="1:11" s="39" customFormat="1" ht="19.5" customHeight="1" x14ac:dyDescent="0.25">
      <c r="A18" s="39">
        <v>1</v>
      </c>
      <c r="C18" s="170" t="s">
        <v>6</v>
      </c>
      <c r="D18" s="171"/>
      <c r="E18" s="135"/>
      <c r="F18" s="136"/>
      <c r="G18" s="137"/>
    </row>
    <row r="19" spans="1:11" s="39" customFormat="1" ht="19.5" customHeight="1" x14ac:dyDescent="0.25">
      <c r="A19" s="39">
        <v>1</v>
      </c>
      <c r="C19" s="170" t="s">
        <v>7</v>
      </c>
      <c r="D19" s="171"/>
      <c r="E19" s="135"/>
      <c r="F19" s="136"/>
      <c r="G19" s="137"/>
    </row>
    <row r="20" spans="1:11" s="39" customFormat="1" ht="19.5" customHeight="1" x14ac:dyDescent="0.25">
      <c r="A20" s="39">
        <v>1</v>
      </c>
      <c r="C20" s="170" t="s">
        <v>8</v>
      </c>
      <c r="D20" s="171"/>
      <c r="E20" s="135"/>
      <c r="F20" s="136"/>
      <c r="G20" s="137"/>
    </row>
    <row r="21" spans="1:11" s="39" customFormat="1" ht="19.5" customHeight="1" x14ac:dyDescent="0.25">
      <c r="A21" s="39">
        <v>1</v>
      </c>
      <c r="C21" s="170" t="s">
        <v>9</v>
      </c>
      <c r="D21" s="171"/>
      <c r="E21" s="135"/>
      <c r="F21" s="136"/>
      <c r="G21" s="137"/>
    </row>
    <row r="22" spans="1:11" s="39" customFormat="1" ht="19.5" customHeight="1" x14ac:dyDescent="0.25">
      <c r="A22" s="39">
        <v>1</v>
      </c>
      <c r="C22" s="170" t="s">
        <v>10</v>
      </c>
      <c r="D22" s="171"/>
      <c r="E22" s="135"/>
      <c r="F22" s="136"/>
      <c r="G22" s="137"/>
    </row>
    <row r="23" spans="1:11" s="39" customFormat="1" ht="19.5" customHeight="1" thickBot="1" x14ac:dyDescent="0.3">
      <c r="A23" s="39">
        <v>1</v>
      </c>
      <c r="C23" s="172" t="s">
        <v>11</v>
      </c>
      <c r="D23" s="173"/>
      <c r="E23" s="140"/>
      <c r="F23" s="141"/>
      <c r="G23" s="142"/>
    </row>
    <row r="24" spans="1:11" x14ac:dyDescent="0.25">
      <c r="A24" s="39">
        <v>1</v>
      </c>
    </row>
    <row r="25" spans="1:11" x14ac:dyDescent="0.25">
      <c r="A25" s="39">
        <v>1</v>
      </c>
    </row>
    <row r="26" spans="1:11" x14ac:dyDescent="0.25">
      <c r="A26" s="38">
        <v>1</v>
      </c>
      <c r="B26" s="162" t="s">
        <v>45</v>
      </c>
      <c r="C26" s="162"/>
      <c r="D26" s="163" t="s">
        <v>46</v>
      </c>
      <c r="E26" s="163"/>
      <c r="F26" s="163"/>
      <c r="G26" s="163"/>
      <c r="H26" s="163"/>
      <c r="I26" s="163"/>
      <c r="J26" s="163"/>
      <c r="K26" s="46"/>
    </row>
    <row r="27" spans="1:11" x14ac:dyDescent="0.25">
      <c r="B27" s="66"/>
      <c r="C27" s="66"/>
      <c r="D27" s="67" t="s">
        <v>47</v>
      </c>
      <c r="E27" s="67"/>
      <c r="F27" s="67"/>
      <c r="G27" s="67"/>
      <c r="H27" s="67"/>
      <c r="I27" s="67"/>
      <c r="J27" s="67"/>
      <c r="K27" s="46"/>
    </row>
    <row r="28" spans="1:11" ht="15.75" thickBot="1" x14ac:dyDescent="0.3">
      <c r="A28" s="39">
        <v>1</v>
      </c>
    </row>
    <row r="29" spans="1:11" ht="54.95" customHeight="1" thickBot="1" x14ac:dyDescent="0.3">
      <c r="A29" s="39">
        <v>1</v>
      </c>
      <c r="B29" s="164" t="s">
        <v>13</v>
      </c>
      <c r="C29" s="165"/>
      <c r="D29" s="165"/>
      <c r="E29" s="165"/>
      <c r="F29" s="166"/>
      <c r="G29" s="47" t="s">
        <v>14</v>
      </c>
      <c r="H29" s="48" t="s">
        <v>15</v>
      </c>
      <c r="I29" s="47" t="s">
        <v>16</v>
      </c>
      <c r="J29" s="49" t="s">
        <v>17</v>
      </c>
      <c r="K29" s="49" t="s">
        <v>18</v>
      </c>
    </row>
    <row r="30" spans="1:11" ht="25.5" customHeight="1" thickBot="1" x14ac:dyDescent="0.3">
      <c r="A30" s="39">
        <v>1</v>
      </c>
      <c r="B30" s="167" t="s">
        <v>48</v>
      </c>
      <c r="C30" s="168"/>
      <c r="D30" s="168"/>
      <c r="E30" s="168"/>
      <c r="F30" s="169"/>
      <c r="G30" s="50" t="s">
        <v>40</v>
      </c>
      <c r="H30" s="12"/>
      <c r="I30" s="51">
        <v>1</v>
      </c>
      <c r="J30" s="52" t="str">
        <f t="shared" ref="J30" si="0">IF(AND(H30&lt;&gt;"",I30&lt;&gt;""),H30*I30,"")</f>
        <v/>
      </c>
      <c r="K30" s="52" t="str">
        <f t="shared" ref="K30" si="1">IF(J30&lt;&gt;"",J30*1.2,"")</f>
        <v/>
      </c>
    </row>
    <row r="31" spans="1:11" ht="25.5" customHeight="1" thickBot="1" x14ac:dyDescent="0.3">
      <c r="A31" s="39">
        <v>1</v>
      </c>
      <c r="B31" s="53"/>
      <c r="C31" s="54"/>
      <c r="D31" s="54"/>
      <c r="E31" s="54"/>
      <c r="F31" s="54"/>
      <c r="G31" s="54"/>
      <c r="H31" s="55"/>
      <c r="I31" s="55" t="s">
        <v>25</v>
      </c>
      <c r="J31" s="56" t="str">
        <f>IF(SUM(J30:J30)&gt;0,SUM(J30:J30),"")</f>
        <v/>
      </c>
      <c r="K31" s="56" t="str">
        <f>IF(SUM(K30:K30)&gt;0,SUM(K30:K30),"")</f>
        <v/>
      </c>
    </row>
    <row r="32" spans="1:11" x14ac:dyDescent="0.25">
      <c r="A32" s="39">
        <v>1</v>
      </c>
      <c r="B32" s="57" t="s">
        <v>26</v>
      </c>
    </row>
    <row r="33" spans="1:12" x14ac:dyDescent="0.25">
      <c r="A33" s="39">
        <v>1</v>
      </c>
    </row>
    <row r="34" spans="1:12" x14ac:dyDescent="0.25">
      <c r="A34" s="39">
        <v>1</v>
      </c>
    </row>
    <row r="35" spans="1:12" x14ac:dyDescent="0.25">
      <c r="A35" s="39">
        <v>1</v>
      </c>
      <c r="C35" s="156" t="s">
        <v>44</v>
      </c>
      <c r="D35" s="157"/>
      <c r="E35" s="157"/>
      <c r="F35" s="157"/>
      <c r="G35" s="157"/>
      <c r="H35" s="157"/>
      <c r="I35" s="157"/>
      <c r="J35" s="158"/>
    </row>
    <row r="36" spans="1:12" x14ac:dyDescent="0.25">
      <c r="A36" s="39">
        <v>1</v>
      </c>
      <c r="C36" s="159"/>
      <c r="D36" s="160"/>
      <c r="E36" s="160"/>
      <c r="F36" s="160"/>
      <c r="G36" s="160"/>
      <c r="H36" s="160"/>
      <c r="I36" s="160"/>
      <c r="J36" s="161"/>
    </row>
    <row r="37" spans="1:12" x14ac:dyDescent="0.25">
      <c r="A37" s="39">
        <v>1</v>
      </c>
    </row>
    <row r="38" spans="1:12" x14ac:dyDescent="0.25">
      <c r="A38" s="39">
        <v>1</v>
      </c>
    </row>
    <row r="39" spans="1:12" x14ac:dyDescent="0.25">
      <c r="A39" s="39">
        <v>1</v>
      </c>
    </row>
    <row r="40" spans="1:12" x14ac:dyDescent="0.25">
      <c r="A40" s="39">
        <v>1</v>
      </c>
      <c r="C40" s="58" t="s">
        <v>31</v>
      </c>
      <c r="D40" s="59"/>
    </row>
    <row r="41" spans="1:12" s="60" customFormat="1" x14ac:dyDescent="0.25">
      <c r="A41" s="39">
        <v>1</v>
      </c>
      <c r="C41" s="58"/>
    </row>
    <row r="42" spans="1:12" s="60" customFormat="1" ht="15" customHeight="1" x14ac:dyDescent="0.25">
      <c r="A42" s="39">
        <v>1</v>
      </c>
      <c r="C42" s="58" t="s">
        <v>32</v>
      </c>
      <c r="D42" s="59"/>
      <c r="G42" s="61"/>
      <c r="H42" s="61"/>
      <c r="I42" s="61"/>
      <c r="J42" s="61"/>
      <c r="K42" s="61"/>
    </row>
    <row r="43" spans="1:12" s="60" customFormat="1" x14ac:dyDescent="0.25">
      <c r="A43" s="39">
        <v>1</v>
      </c>
      <c r="F43" s="62"/>
      <c r="G43" s="154" t="s">
        <v>39</v>
      </c>
      <c r="H43" s="154"/>
      <c r="I43" s="154"/>
      <c r="J43" s="154"/>
      <c r="K43" s="154"/>
    </row>
    <row r="44" spans="1:12" s="60" customFormat="1" x14ac:dyDescent="0.25">
      <c r="A44" s="39">
        <v>1</v>
      </c>
      <c r="F44" s="62"/>
      <c r="G44" s="63"/>
      <c r="H44" s="63"/>
      <c r="I44" s="63"/>
      <c r="J44" s="63"/>
      <c r="K44" s="63"/>
    </row>
    <row r="45" spans="1:12" ht="15" customHeight="1" x14ac:dyDescent="0.25">
      <c r="A45" s="39">
        <v>1</v>
      </c>
      <c r="B45" s="155" t="s">
        <v>33</v>
      </c>
      <c r="C45" s="155"/>
      <c r="D45" s="155"/>
      <c r="E45" s="155"/>
      <c r="F45" s="155"/>
      <c r="G45" s="155"/>
      <c r="H45" s="155"/>
      <c r="I45" s="155"/>
      <c r="J45" s="155"/>
      <c r="K45" s="155"/>
      <c r="L45" s="64"/>
    </row>
    <row r="46" spans="1:12" x14ac:dyDescent="0.25">
      <c r="A46" s="39">
        <v>1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64"/>
    </row>
    <row r="47" spans="1:12" customFormat="1" ht="15" hidden="1" customHeight="1" x14ac:dyDescent="0.25">
      <c r="A47" s="1">
        <f>A40*IF(A45=1,0,1)</f>
        <v>0</v>
      </c>
      <c r="B47" s="69" t="s">
        <v>34</v>
      </c>
      <c r="C47" s="69"/>
      <c r="D47" s="69"/>
      <c r="E47" s="69"/>
      <c r="F47" s="69"/>
      <c r="G47" s="69"/>
      <c r="H47" s="69"/>
      <c r="I47" s="69"/>
      <c r="J47" s="69"/>
      <c r="K47" s="69"/>
      <c r="L47" s="37"/>
    </row>
    <row r="48" spans="1:12" customFormat="1" hidden="1" x14ac:dyDescent="0.25">
      <c r="A48" s="1">
        <f>A47</f>
        <v>0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37"/>
    </row>
    <row r="49" spans="1:13" s="1" customFormat="1" ht="21" hidden="1" x14ac:dyDescent="0.25">
      <c r="A49" s="1">
        <f>A71*A40</f>
        <v>0</v>
      </c>
      <c r="B49" s="2"/>
      <c r="C49" s="3"/>
      <c r="D49" s="3"/>
      <c r="E49" s="3"/>
      <c r="F49" s="3"/>
      <c r="G49" s="3"/>
      <c r="H49" s="3"/>
      <c r="I49" s="3"/>
      <c r="J49" s="113" t="str">
        <f>IF(COUNTA([1]summary!$H$72:$H$81)=0,'[1]Výzva na prieskum trhu'!$C$139,'[1]Výzva na predloženie CP'!$B$324)</f>
        <v xml:space="preserve">Príloha č. 2: </v>
      </c>
      <c r="K49" s="113"/>
    </row>
    <row r="50" spans="1:13" s="1" customFormat="1" ht="23.25" hidden="1" x14ac:dyDescent="0.25">
      <c r="A50" s="1">
        <f>A71*A40</f>
        <v>0</v>
      </c>
      <c r="B50" s="114" t="str">
        <f>IF(COUNTA([1]summary!$H$72:$H$81)=0,'[1]Výzva na prieskum trhu'!$B$2,'[1]Výzva na predloženie CP'!$B$2)</f>
        <v>Výzva na predloženie ponúk - prieskum trhu</v>
      </c>
      <c r="C50" s="114"/>
      <c r="D50" s="114"/>
      <c r="E50" s="114"/>
      <c r="F50" s="114"/>
      <c r="G50" s="114"/>
      <c r="H50" s="114"/>
      <c r="I50" s="114"/>
      <c r="J50" s="114"/>
      <c r="K50" s="114"/>
      <c r="M50" s="4"/>
    </row>
    <row r="51" spans="1:13" s="1" customFormat="1" hidden="1" x14ac:dyDescent="0.25">
      <c r="A51" s="1">
        <f>A71*A40</f>
        <v>0</v>
      </c>
      <c r="B51" s="5"/>
      <c r="C51" s="5"/>
      <c r="D51" s="5"/>
      <c r="E51" s="5"/>
      <c r="F51" s="5"/>
      <c r="G51" s="5"/>
      <c r="H51" s="5"/>
      <c r="I51" s="5"/>
      <c r="J51" s="5"/>
      <c r="K51" s="5"/>
      <c r="M51" s="4"/>
    </row>
    <row r="52" spans="1:13" s="1" customFormat="1" ht="23.25" hidden="1" x14ac:dyDescent="0.25">
      <c r="A52" s="1">
        <f>A71*A40</f>
        <v>0</v>
      </c>
      <c r="B52" s="114" t="str">
        <f>IF(COUNTA([1]summary!$H$72:$H$81)=0,'[1]Výzva na prieskum trhu'!$E$139,'[1]Výzva na predloženie CP'!$E$324)</f>
        <v>Cenová ponuka</v>
      </c>
      <c r="C52" s="114"/>
      <c r="D52" s="114"/>
      <c r="E52" s="114"/>
      <c r="F52" s="114"/>
      <c r="G52" s="114"/>
      <c r="H52" s="114"/>
      <c r="I52" s="114"/>
      <c r="J52" s="114"/>
      <c r="K52" s="114"/>
      <c r="M52" s="4"/>
    </row>
    <row r="53" spans="1:13" customFormat="1" hidden="1" x14ac:dyDescent="0.25">
      <c r="A53" s="1">
        <f>A71*A40</f>
        <v>0</v>
      </c>
      <c r="B53" s="6"/>
    </row>
    <row r="54" spans="1:13" customFormat="1" ht="15" hidden="1" customHeight="1" x14ac:dyDescent="0.25">
      <c r="A54" s="1">
        <f>A71*A40</f>
        <v>0</v>
      </c>
      <c r="B54" s="77" t="s">
        <v>1</v>
      </c>
      <c r="C54" s="77"/>
      <c r="D54" s="77"/>
      <c r="E54" s="77"/>
      <c r="F54" s="77"/>
      <c r="G54" s="77"/>
      <c r="H54" s="77"/>
      <c r="I54" s="77"/>
      <c r="J54" s="77"/>
      <c r="K54" s="77"/>
    </row>
    <row r="55" spans="1:13" customFormat="1" hidden="1" x14ac:dyDescent="0.25">
      <c r="A55" s="1">
        <f>A71*A40</f>
        <v>0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3" customFormat="1" hidden="1" x14ac:dyDescent="0.25">
      <c r="A56" s="1">
        <f>A71*A40</f>
        <v>0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3" customFormat="1" hidden="1" x14ac:dyDescent="0.25">
      <c r="A57" s="1">
        <f>A71*A40</f>
        <v>0</v>
      </c>
      <c r="B57" s="6"/>
    </row>
    <row r="58" spans="1:13" s="1" customFormat="1" ht="19.5" hidden="1" customHeight="1" thickBot="1" x14ac:dyDescent="0.3">
      <c r="A58" s="1">
        <f>A71*A40</f>
        <v>0</v>
      </c>
      <c r="C58" s="145" t="str">
        <f>"Identifikačné údaje "&amp;IF(OR([1]summary!$K$41="",[1]summary!$K$41&gt;=[1]summary!$K$39),"navrhovateľa:","dodávateľa:")</f>
        <v>Identifikačné údaje navrhovateľa:</v>
      </c>
      <c r="D58" s="146"/>
      <c r="E58" s="146"/>
      <c r="F58" s="146"/>
      <c r="G58" s="147"/>
    </row>
    <row r="59" spans="1:13" s="1" customFormat="1" ht="19.5" hidden="1" customHeight="1" x14ac:dyDescent="0.25">
      <c r="A59" s="1">
        <f>A71*A40</f>
        <v>0</v>
      </c>
      <c r="C59" s="148" t="s">
        <v>2</v>
      </c>
      <c r="D59" s="149"/>
      <c r="E59" s="150"/>
      <c r="F59" s="151"/>
      <c r="G59" s="152"/>
    </row>
    <row r="60" spans="1:13" s="1" customFormat="1" ht="39" hidden="1" customHeight="1" x14ac:dyDescent="0.25">
      <c r="A60" s="1">
        <f>A71*A40</f>
        <v>0</v>
      </c>
      <c r="C60" s="143" t="s">
        <v>3</v>
      </c>
      <c r="D60" s="144"/>
      <c r="E60" s="135"/>
      <c r="F60" s="136"/>
      <c r="G60" s="137"/>
    </row>
    <row r="61" spans="1:13" s="1" customFormat="1" ht="19.5" hidden="1" customHeight="1" x14ac:dyDescent="0.25">
      <c r="A61" s="1">
        <f>A71*A40</f>
        <v>0</v>
      </c>
      <c r="C61" s="133" t="s">
        <v>4</v>
      </c>
      <c r="D61" s="134"/>
      <c r="E61" s="135"/>
      <c r="F61" s="136"/>
      <c r="G61" s="137"/>
    </row>
    <row r="62" spans="1:13" s="1" customFormat="1" ht="19.5" hidden="1" customHeight="1" x14ac:dyDescent="0.25">
      <c r="A62" s="1">
        <f>A71*A40</f>
        <v>0</v>
      </c>
      <c r="C62" s="133" t="s">
        <v>5</v>
      </c>
      <c r="D62" s="134"/>
      <c r="E62" s="135"/>
      <c r="F62" s="136"/>
      <c r="G62" s="137"/>
    </row>
    <row r="63" spans="1:13" s="1" customFormat="1" ht="19.5" hidden="1" customHeight="1" x14ac:dyDescent="0.25">
      <c r="A63" s="1">
        <f>A71*A40</f>
        <v>0</v>
      </c>
      <c r="C63" s="133" t="s">
        <v>6</v>
      </c>
      <c r="D63" s="134"/>
      <c r="E63" s="135"/>
      <c r="F63" s="136"/>
      <c r="G63" s="137"/>
    </row>
    <row r="64" spans="1:13" s="1" customFormat="1" ht="19.5" hidden="1" customHeight="1" x14ac:dyDescent="0.25">
      <c r="A64" s="1">
        <f>A71*A40</f>
        <v>0</v>
      </c>
      <c r="C64" s="133" t="s">
        <v>7</v>
      </c>
      <c r="D64" s="134"/>
      <c r="E64" s="135"/>
      <c r="F64" s="136"/>
      <c r="G64" s="137"/>
    </row>
    <row r="65" spans="1:11" s="1" customFormat="1" ht="19.5" hidden="1" customHeight="1" x14ac:dyDescent="0.25">
      <c r="A65" s="1">
        <f>A71*A40</f>
        <v>0</v>
      </c>
      <c r="C65" s="133" t="s">
        <v>8</v>
      </c>
      <c r="D65" s="134"/>
      <c r="E65" s="135"/>
      <c r="F65" s="136"/>
      <c r="G65" s="137"/>
    </row>
    <row r="66" spans="1:11" s="1" customFormat="1" ht="19.5" hidden="1" customHeight="1" x14ac:dyDescent="0.25">
      <c r="A66" s="1">
        <f>A71*A40</f>
        <v>0</v>
      </c>
      <c r="C66" s="133" t="s">
        <v>9</v>
      </c>
      <c r="D66" s="134"/>
      <c r="E66" s="135"/>
      <c r="F66" s="136"/>
      <c r="G66" s="137"/>
    </row>
    <row r="67" spans="1:11" s="1" customFormat="1" ht="19.5" hidden="1" customHeight="1" x14ac:dyDescent="0.25">
      <c r="A67" s="1">
        <f>A71*A40</f>
        <v>0</v>
      </c>
      <c r="C67" s="133" t="s">
        <v>10</v>
      </c>
      <c r="D67" s="134"/>
      <c r="E67" s="135"/>
      <c r="F67" s="136"/>
      <c r="G67" s="137"/>
    </row>
    <row r="68" spans="1:11" s="1" customFormat="1" ht="19.5" hidden="1" customHeight="1" thickBot="1" x14ac:dyDescent="0.3">
      <c r="A68" s="1">
        <f>A71*A40</f>
        <v>0</v>
      </c>
      <c r="C68" s="138" t="s">
        <v>11</v>
      </c>
      <c r="D68" s="139"/>
      <c r="E68" s="140"/>
      <c r="F68" s="141"/>
      <c r="G68" s="142"/>
    </row>
    <row r="69" spans="1:11" customFormat="1" hidden="1" x14ac:dyDescent="0.25">
      <c r="A69" s="1">
        <f>A71*A40</f>
        <v>0</v>
      </c>
      <c r="B69" s="6"/>
    </row>
    <row r="70" spans="1:11" customFormat="1" hidden="1" x14ac:dyDescent="0.25">
      <c r="A70" s="1">
        <f>A71*A40</f>
        <v>0</v>
      </c>
      <c r="B70" s="6"/>
    </row>
    <row r="71" spans="1:11" customFormat="1" hidden="1" x14ac:dyDescent="0.25">
      <c r="A71">
        <f>IF(D71&lt;&gt;"",1,0)</f>
        <v>0</v>
      </c>
      <c r="B71" s="94" t="s">
        <v>12</v>
      </c>
      <c r="C71" s="94"/>
      <c r="D71" s="95" t="str">
        <f>IF([1]summary!$B$38&lt;&gt;"",[1]summary!$B$38,"")</f>
        <v/>
      </c>
      <c r="E71" s="95"/>
      <c r="F71" s="95"/>
      <c r="G71" s="95"/>
      <c r="H71" s="95"/>
      <c r="I71" s="95"/>
      <c r="J71" s="95"/>
      <c r="K71" s="7"/>
    </row>
    <row r="72" spans="1:11" customFormat="1" hidden="1" x14ac:dyDescent="0.25">
      <c r="A72" s="1">
        <f>A71</f>
        <v>0</v>
      </c>
      <c r="B72" s="6"/>
    </row>
    <row r="73" spans="1:11" customFormat="1" ht="54.95" hidden="1" customHeight="1" thickBot="1" x14ac:dyDescent="0.3">
      <c r="A73" s="1">
        <f>A71</f>
        <v>0</v>
      </c>
      <c r="B73" s="96" t="s">
        <v>13</v>
      </c>
      <c r="C73" s="97"/>
      <c r="D73" s="98"/>
      <c r="E73" s="99" t="s">
        <v>35</v>
      </c>
      <c r="F73" s="100"/>
      <c r="G73" s="8" t="s">
        <v>14</v>
      </c>
      <c r="H73" s="9" t="s">
        <v>15</v>
      </c>
      <c r="I73" s="8" t="s">
        <v>16</v>
      </c>
      <c r="J73" s="10" t="s">
        <v>17</v>
      </c>
      <c r="K73" s="10" t="s">
        <v>18</v>
      </c>
    </row>
    <row r="74" spans="1:11" customFormat="1" ht="25.5" hidden="1" customHeight="1" x14ac:dyDescent="0.25">
      <c r="A74" s="1">
        <f>A71</f>
        <v>0</v>
      </c>
      <c r="B74" s="78" t="s">
        <v>36</v>
      </c>
      <c r="C74" s="79"/>
      <c r="D74" s="23"/>
      <c r="E74" s="123"/>
      <c r="F74" s="124"/>
      <c r="G74" s="11" t="s">
        <v>19</v>
      </c>
      <c r="H74" s="12"/>
      <c r="I74" s="13"/>
      <c r="J74" s="14" t="str">
        <f t="shared" ref="J74:J81" si="2">IF(AND(H74&lt;&gt;"",I74&lt;&gt;""),H74*I74,"")</f>
        <v/>
      </c>
      <c r="K74" s="14" t="str">
        <f t="shared" ref="K74:K81" si="3">IF(J74&lt;&gt;"",J74*1.2,"")</f>
        <v/>
      </c>
    </row>
    <row r="75" spans="1:11" customFormat="1" ht="25.5" hidden="1" customHeight="1" x14ac:dyDescent="0.25">
      <c r="A75" s="1">
        <f>A71</f>
        <v>0</v>
      </c>
      <c r="B75" s="80"/>
      <c r="C75" s="81"/>
      <c r="D75" s="24"/>
      <c r="E75" s="125"/>
      <c r="F75" s="126"/>
      <c r="G75" s="15" t="s">
        <v>19</v>
      </c>
      <c r="H75" s="16"/>
      <c r="I75" s="17"/>
      <c r="J75" s="18" t="str">
        <f t="shared" si="2"/>
        <v/>
      </c>
      <c r="K75" s="18" t="str">
        <f t="shared" si="3"/>
        <v/>
      </c>
    </row>
    <row r="76" spans="1:11" customFormat="1" ht="25.5" hidden="1" customHeight="1" thickBot="1" x14ac:dyDescent="0.3">
      <c r="A76" s="1">
        <f>A71</f>
        <v>0</v>
      </c>
      <c r="B76" s="82"/>
      <c r="C76" s="83"/>
      <c r="D76" s="25"/>
      <c r="E76" s="127"/>
      <c r="F76" s="128"/>
      <c r="G76" s="19" t="s">
        <v>19</v>
      </c>
      <c r="H76" s="20"/>
      <c r="I76" s="21"/>
      <c r="J76" s="22" t="str">
        <f t="shared" si="2"/>
        <v/>
      </c>
      <c r="K76" s="22" t="str">
        <f t="shared" si="3"/>
        <v/>
      </c>
    </row>
    <row r="77" spans="1:11" customFormat="1" ht="25.5" hidden="1" customHeight="1" x14ac:dyDescent="0.25">
      <c r="A77" s="1">
        <f>A71</f>
        <v>0</v>
      </c>
      <c r="B77" s="78" t="s">
        <v>20</v>
      </c>
      <c r="C77" s="79"/>
      <c r="D77" s="23"/>
      <c r="E77" s="123"/>
      <c r="F77" s="124"/>
      <c r="G77" s="11" t="s">
        <v>19</v>
      </c>
      <c r="H77" s="12"/>
      <c r="I77" s="13"/>
      <c r="J77" s="14" t="str">
        <f t="shared" si="2"/>
        <v/>
      </c>
      <c r="K77" s="14" t="str">
        <f t="shared" si="3"/>
        <v/>
      </c>
    </row>
    <row r="78" spans="1:11" customFormat="1" ht="25.5" hidden="1" customHeight="1" x14ac:dyDescent="0.25">
      <c r="A78" s="1">
        <f>A71</f>
        <v>0</v>
      </c>
      <c r="B78" s="80"/>
      <c r="C78" s="81"/>
      <c r="D78" s="24"/>
      <c r="E78" s="125"/>
      <c r="F78" s="126"/>
      <c r="G78" s="15" t="s">
        <v>19</v>
      </c>
      <c r="H78" s="16"/>
      <c r="I78" s="17"/>
      <c r="J78" s="18" t="str">
        <f t="shared" si="2"/>
        <v/>
      </c>
      <c r="K78" s="18" t="str">
        <f t="shared" si="3"/>
        <v/>
      </c>
    </row>
    <row r="79" spans="1:11" customFormat="1" ht="25.5" hidden="1" customHeight="1" thickBot="1" x14ac:dyDescent="0.3">
      <c r="A79" s="1">
        <f>A71</f>
        <v>0</v>
      </c>
      <c r="B79" s="82"/>
      <c r="C79" s="83"/>
      <c r="D79" s="25"/>
      <c r="E79" s="127"/>
      <c r="F79" s="128"/>
      <c r="G79" s="19" t="s">
        <v>19</v>
      </c>
      <c r="H79" s="20"/>
      <c r="I79" s="21"/>
      <c r="J79" s="22" t="str">
        <f t="shared" si="2"/>
        <v/>
      </c>
      <c r="K79" s="22" t="str">
        <f t="shared" si="3"/>
        <v/>
      </c>
    </row>
    <row r="80" spans="1:11" customFormat="1" ht="25.5" hidden="1" customHeight="1" x14ac:dyDescent="0.25">
      <c r="A80" s="1">
        <f>A71</f>
        <v>0</v>
      </c>
      <c r="B80" s="78" t="s">
        <v>21</v>
      </c>
      <c r="C80" s="79"/>
      <c r="D80" s="23" t="s">
        <v>22</v>
      </c>
      <c r="E80" s="129" t="s">
        <v>23</v>
      </c>
      <c r="F80" s="130"/>
      <c r="G80" s="11" t="s">
        <v>23</v>
      </c>
      <c r="H80" s="12"/>
      <c r="I80" s="13">
        <v>1</v>
      </c>
      <c r="J80" s="14" t="str">
        <f t="shared" si="2"/>
        <v/>
      </c>
      <c r="K80" s="14" t="str">
        <f t="shared" si="3"/>
        <v/>
      </c>
    </row>
    <row r="81" spans="1:13" customFormat="1" ht="25.5" hidden="1" customHeight="1" thickBot="1" x14ac:dyDescent="0.3">
      <c r="A81" s="1">
        <f>A71</f>
        <v>0</v>
      </c>
      <c r="B81" s="82"/>
      <c r="C81" s="83"/>
      <c r="D81" s="25" t="s">
        <v>24</v>
      </c>
      <c r="E81" s="131" t="s">
        <v>23</v>
      </c>
      <c r="F81" s="132"/>
      <c r="G81" s="19" t="s">
        <v>23</v>
      </c>
      <c r="H81" s="20"/>
      <c r="I81" s="21">
        <v>1</v>
      </c>
      <c r="J81" s="22" t="str">
        <f t="shared" si="2"/>
        <v/>
      </c>
      <c r="K81" s="22" t="str">
        <f t="shared" si="3"/>
        <v/>
      </c>
    </row>
    <row r="82" spans="1:13" customFormat="1" ht="25.5" hidden="1" customHeight="1" thickBot="1" x14ac:dyDescent="0.3">
      <c r="A82" s="1">
        <f>A71</f>
        <v>0</v>
      </c>
      <c r="B82" s="26"/>
      <c r="C82" s="27"/>
      <c r="D82" s="27"/>
      <c r="E82" s="27"/>
      <c r="F82" s="27"/>
      <c r="G82" s="27"/>
      <c r="H82" s="28"/>
      <c r="I82" s="28" t="s">
        <v>25</v>
      </c>
      <c r="J82" s="29" t="str">
        <f>IF(SUM(J74:J81)&gt;0,SUM(J74:J81),"")</f>
        <v/>
      </c>
      <c r="K82" s="29" t="str">
        <f>IF(SUM(K74:K81)&gt;0,SUM(K74:K81),"")</f>
        <v/>
      </c>
    </row>
    <row r="83" spans="1:13" customFormat="1" hidden="1" x14ac:dyDescent="0.25">
      <c r="A83" s="1">
        <f>A71</f>
        <v>0</v>
      </c>
      <c r="B83" s="30" t="s">
        <v>26</v>
      </c>
    </row>
    <row r="84" spans="1:13" customFormat="1" hidden="1" x14ac:dyDescent="0.25">
      <c r="A84" s="1">
        <f>A71</f>
        <v>0</v>
      </c>
      <c r="B84" s="6"/>
    </row>
    <row r="85" spans="1:13" customFormat="1" hidden="1" x14ac:dyDescent="0.25">
      <c r="A85" s="1">
        <f>A71</f>
        <v>0</v>
      </c>
      <c r="B85" s="6"/>
    </row>
    <row r="86" spans="1:13" customFormat="1" hidden="1" x14ac:dyDescent="0.25">
      <c r="A86" s="1">
        <f>A71*IF(COUNTA([1]summary!$H$72:$H$81)=0,1,0)</f>
        <v>0</v>
      </c>
      <c r="B86" s="6"/>
      <c r="C86" s="70" t="s">
        <v>27</v>
      </c>
      <c r="D86" s="71"/>
      <c r="E86" s="71"/>
      <c r="F86" s="71"/>
      <c r="G86" s="71"/>
      <c r="H86" s="71"/>
      <c r="I86" s="71"/>
      <c r="J86" s="72"/>
    </row>
    <row r="87" spans="1:13" customFormat="1" hidden="1" x14ac:dyDescent="0.25">
      <c r="A87" s="1">
        <f>A86</f>
        <v>0</v>
      </c>
      <c r="B87" s="6"/>
      <c r="C87" s="73"/>
      <c r="D87" s="74"/>
      <c r="E87" s="74"/>
      <c r="F87" s="74"/>
      <c r="G87" s="74"/>
      <c r="H87" s="74"/>
      <c r="I87" s="74"/>
      <c r="J87" s="75"/>
    </row>
    <row r="88" spans="1:13" customFormat="1" hidden="1" x14ac:dyDescent="0.25">
      <c r="A88" s="1">
        <f>A86</f>
        <v>0</v>
      </c>
      <c r="B88" s="6"/>
    </row>
    <row r="89" spans="1:13" customFormat="1" hidden="1" x14ac:dyDescent="0.25">
      <c r="A89" s="1">
        <f>A86</f>
        <v>0</v>
      </c>
      <c r="B89" s="6"/>
    </row>
    <row r="90" spans="1:13" customFormat="1" hidden="1" x14ac:dyDescent="0.25">
      <c r="A90" s="1">
        <f>A71*IF([1]summary!$F$12='Príloha č. 2'!M90,1,0)</f>
        <v>0</v>
      </c>
      <c r="B90" s="76" t="s">
        <v>28</v>
      </c>
      <c r="C90" s="76"/>
      <c r="D90" s="76"/>
      <c r="E90" s="76"/>
      <c r="F90" s="76"/>
      <c r="G90" s="76"/>
      <c r="H90" s="76"/>
      <c r="I90" s="76"/>
      <c r="J90" s="76"/>
      <c r="K90" s="76"/>
      <c r="M90" s="4" t="s">
        <v>29</v>
      </c>
    </row>
    <row r="91" spans="1:13" customFormat="1" hidden="1" x14ac:dyDescent="0.25">
      <c r="A91" s="1">
        <f>A90</f>
        <v>0</v>
      </c>
      <c r="B91" s="6"/>
    </row>
    <row r="92" spans="1:13" customFormat="1" ht="15" hidden="1" customHeight="1" x14ac:dyDescent="0.25">
      <c r="A92" s="1">
        <f>A90</f>
        <v>0</v>
      </c>
      <c r="B92" s="77" t="s">
        <v>30</v>
      </c>
      <c r="C92" s="77"/>
      <c r="D92" s="77"/>
      <c r="E92" s="77"/>
      <c r="F92" s="77"/>
      <c r="G92" s="77"/>
      <c r="H92" s="77"/>
      <c r="I92" s="77"/>
      <c r="J92" s="77"/>
      <c r="K92" s="77"/>
    </row>
    <row r="93" spans="1:13" customFormat="1" hidden="1" x14ac:dyDescent="0.25">
      <c r="A93" s="1">
        <f>A90</f>
        <v>0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spans="1:13" customFormat="1" hidden="1" x14ac:dyDescent="0.25">
      <c r="A94" s="1">
        <f>A90</f>
        <v>0</v>
      </c>
      <c r="B94" s="6"/>
    </row>
    <row r="95" spans="1:13" customFormat="1" hidden="1" x14ac:dyDescent="0.25">
      <c r="A95" s="1">
        <f>A96</f>
        <v>0</v>
      </c>
      <c r="B95" s="6"/>
    </row>
    <row r="96" spans="1:13" customFormat="1" hidden="1" x14ac:dyDescent="0.25">
      <c r="A96" s="1">
        <f>A71*IF(COUNTA([1]summary!$H$72:$H$81)=0,IF([1]summary!$G$20="všetky predmety spolu",0,1),IF([1]summary!$E$58="cenové ponuky komplexne",0,1))</f>
        <v>0</v>
      </c>
      <c r="B96" s="6"/>
      <c r="C96" s="31" t="s">
        <v>31</v>
      </c>
      <c r="D96" s="32"/>
    </row>
    <row r="97" spans="1:13" s="33" customFormat="1" hidden="1" x14ac:dyDescent="0.25">
      <c r="A97" s="1">
        <f>A96</f>
        <v>0</v>
      </c>
      <c r="C97" s="31"/>
    </row>
    <row r="98" spans="1:13" s="33" customFormat="1" ht="15" hidden="1" customHeight="1" x14ac:dyDescent="0.25">
      <c r="A98" s="1">
        <f>A96</f>
        <v>0</v>
      </c>
      <c r="C98" s="31" t="s">
        <v>32</v>
      </c>
      <c r="D98" s="32"/>
      <c r="G98" s="34"/>
      <c r="H98" s="34"/>
      <c r="I98" s="34"/>
      <c r="J98" s="34"/>
      <c r="K98" s="34"/>
    </row>
    <row r="99" spans="1:13" s="33" customFormat="1" hidden="1" x14ac:dyDescent="0.25">
      <c r="A99" s="1">
        <f>A96</f>
        <v>0</v>
      </c>
      <c r="F99" s="35"/>
      <c r="G99" s="68" t="str">
        <f>"podpis a pečiatka "&amp;IF(COUNTA([1]summary!$H$72:$H$81)=0,"navrhovateľa","dodávateľa")</f>
        <v>podpis a pečiatka navrhovateľa</v>
      </c>
      <c r="H99" s="68"/>
      <c r="I99" s="68"/>
      <c r="J99" s="68"/>
      <c r="K99" s="68"/>
    </row>
    <row r="100" spans="1:13" s="33" customFormat="1" hidden="1" x14ac:dyDescent="0.25">
      <c r="A100" s="1">
        <f>A96</f>
        <v>0</v>
      </c>
      <c r="F100" s="35"/>
      <c r="G100" s="36"/>
      <c r="H100" s="36"/>
      <c r="I100" s="36"/>
      <c r="J100" s="36"/>
      <c r="K100" s="36"/>
    </row>
    <row r="101" spans="1:13" customFormat="1" ht="15" hidden="1" customHeight="1" x14ac:dyDescent="0.25">
      <c r="A101" s="1">
        <f>A96*IF(COUNTA([1]summary!$H$72:$H$81)=0,1,0)</f>
        <v>0</v>
      </c>
      <c r="B101" s="69" t="s">
        <v>33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37"/>
    </row>
    <row r="102" spans="1:13" customFormat="1" hidden="1" x14ac:dyDescent="0.25">
      <c r="A102" s="1">
        <f>A101</f>
        <v>0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37"/>
    </row>
    <row r="103" spans="1:13" customFormat="1" ht="15" hidden="1" customHeight="1" x14ac:dyDescent="0.25">
      <c r="A103" s="1">
        <f>A96*IF(A101=1,0,1)</f>
        <v>0</v>
      </c>
      <c r="B103" s="69" t="s">
        <v>34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37"/>
    </row>
    <row r="104" spans="1:13" customFormat="1" hidden="1" x14ac:dyDescent="0.25">
      <c r="A104" s="1">
        <f>A103</f>
        <v>0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37"/>
    </row>
    <row r="105" spans="1:13" s="1" customFormat="1" ht="21" hidden="1" x14ac:dyDescent="0.25">
      <c r="A105" s="1">
        <f>A127*A96</f>
        <v>0</v>
      </c>
      <c r="B105" s="2"/>
      <c r="C105" s="3"/>
      <c r="D105" s="3"/>
      <c r="E105" s="3"/>
      <c r="F105" s="3"/>
      <c r="G105" s="3"/>
      <c r="H105" s="3"/>
      <c r="I105" s="3"/>
      <c r="J105" s="113" t="str">
        <f>IF(COUNTA([1]summary!$H$72:$H$81)=0,'[1]Výzva na prieskum trhu'!$C$139,'[1]Výzva na predloženie CP'!$B$324)</f>
        <v xml:space="preserve">Príloha č. 2: </v>
      </c>
      <c r="K105" s="113"/>
    </row>
    <row r="106" spans="1:13" s="1" customFormat="1" ht="23.25" hidden="1" x14ac:dyDescent="0.25">
      <c r="A106" s="1">
        <f>A127*A96</f>
        <v>0</v>
      </c>
      <c r="B106" s="114" t="str">
        <f>IF(COUNTA([1]summary!$H$72:$H$81)=0,'[1]Výzva na prieskum trhu'!$B$2,'[1]Výzva na predloženie CP'!$B$2)</f>
        <v>Výzva na predloženie ponúk - prieskum trhu</v>
      </c>
      <c r="C106" s="114"/>
      <c r="D106" s="114"/>
      <c r="E106" s="114"/>
      <c r="F106" s="114"/>
      <c r="G106" s="114"/>
      <c r="H106" s="114"/>
      <c r="I106" s="114"/>
      <c r="J106" s="114"/>
      <c r="K106" s="114"/>
      <c r="M106" s="4"/>
    </row>
    <row r="107" spans="1:13" s="1" customFormat="1" hidden="1" x14ac:dyDescent="0.25">
      <c r="A107" s="1">
        <f>A127*A96</f>
        <v>0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M107" s="4"/>
    </row>
    <row r="108" spans="1:13" s="1" customFormat="1" ht="23.25" hidden="1" x14ac:dyDescent="0.25">
      <c r="A108" s="1">
        <f>A127*A96</f>
        <v>0</v>
      </c>
      <c r="B108" s="114" t="str">
        <f>IF(COUNTA([1]summary!$H$72:$H$81)=0,'[1]Výzva na prieskum trhu'!$E$139,'[1]Výzva na predloženie CP'!$E$324)</f>
        <v>Cenová ponuka</v>
      </c>
      <c r="C108" s="114"/>
      <c r="D108" s="114"/>
      <c r="E108" s="114"/>
      <c r="F108" s="114"/>
      <c r="G108" s="114"/>
      <c r="H108" s="114"/>
      <c r="I108" s="114"/>
      <c r="J108" s="114"/>
      <c r="K108" s="114"/>
      <c r="M108" s="4"/>
    </row>
    <row r="109" spans="1:13" customFormat="1" hidden="1" x14ac:dyDescent="0.25">
      <c r="A109" s="1">
        <f>A127*A96</f>
        <v>0</v>
      </c>
      <c r="B109" s="6"/>
    </row>
    <row r="110" spans="1:13" customFormat="1" ht="15" hidden="1" customHeight="1" x14ac:dyDescent="0.25">
      <c r="A110" s="1">
        <f>A127*A96</f>
        <v>0</v>
      </c>
      <c r="B110" s="77" t="s">
        <v>1</v>
      </c>
      <c r="C110" s="77"/>
      <c r="D110" s="77"/>
      <c r="E110" s="77"/>
      <c r="F110" s="77"/>
      <c r="G110" s="77"/>
      <c r="H110" s="77"/>
      <c r="I110" s="77"/>
      <c r="J110" s="77"/>
      <c r="K110" s="77"/>
    </row>
    <row r="111" spans="1:13" customFormat="1" hidden="1" x14ac:dyDescent="0.25">
      <c r="A111" s="1">
        <f>A127*A96</f>
        <v>0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</row>
    <row r="112" spans="1:13" customFormat="1" hidden="1" x14ac:dyDescent="0.25">
      <c r="A112" s="1">
        <f>A127*A96</f>
        <v>0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</row>
    <row r="113" spans="1:11" customFormat="1" hidden="1" x14ac:dyDescent="0.25">
      <c r="A113" s="1">
        <f>A127*A96</f>
        <v>0</v>
      </c>
      <c r="B113" s="6"/>
    </row>
    <row r="114" spans="1:11" s="1" customFormat="1" ht="19.5" hidden="1" customHeight="1" thickBot="1" x14ac:dyDescent="0.3">
      <c r="A114" s="1">
        <f>A127*A96</f>
        <v>0</v>
      </c>
      <c r="C114" s="145" t="str">
        <f>"Identifikačné údaje "&amp;IF(OR([1]summary!$K$41="",[1]summary!$K$41&gt;=[1]summary!$K$39),"navrhovateľa:","dodávateľa:")</f>
        <v>Identifikačné údaje navrhovateľa:</v>
      </c>
      <c r="D114" s="146"/>
      <c r="E114" s="146"/>
      <c r="F114" s="146"/>
      <c r="G114" s="147"/>
    </row>
    <row r="115" spans="1:11" s="1" customFormat="1" ht="19.5" hidden="1" customHeight="1" x14ac:dyDescent="0.25">
      <c r="A115" s="1">
        <f>A127*A96</f>
        <v>0</v>
      </c>
      <c r="C115" s="148" t="s">
        <v>2</v>
      </c>
      <c r="D115" s="149"/>
      <c r="E115" s="150"/>
      <c r="F115" s="151"/>
      <c r="G115" s="152"/>
    </row>
    <row r="116" spans="1:11" s="1" customFormat="1" ht="39" hidden="1" customHeight="1" x14ac:dyDescent="0.25">
      <c r="A116" s="1">
        <f>A127*A96</f>
        <v>0</v>
      </c>
      <c r="C116" s="143" t="s">
        <v>3</v>
      </c>
      <c r="D116" s="144"/>
      <c r="E116" s="135"/>
      <c r="F116" s="136"/>
      <c r="G116" s="137"/>
    </row>
    <row r="117" spans="1:11" s="1" customFormat="1" ht="19.5" hidden="1" customHeight="1" x14ac:dyDescent="0.25">
      <c r="A117" s="1">
        <f>A127*A96</f>
        <v>0</v>
      </c>
      <c r="C117" s="133" t="s">
        <v>4</v>
      </c>
      <c r="D117" s="134"/>
      <c r="E117" s="135"/>
      <c r="F117" s="136"/>
      <c r="G117" s="137"/>
    </row>
    <row r="118" spans="1:11" s="1" customFormat="1" ht="19.5" hidden="1" customHeight="1" x14ac:dyDescent="0.25">
      <c r="A118" s="1">
        <f>A127*A96</f>
        <v>0</v>
      </c>
      <c r="C118" s="133" t="s">
        <v>5</v>
      </c>
      <c r="D118" s="134"/>
      <c r="E118" s="135"/>
      <c r="F118" s="136"/>
      <c r="G118" s="137"/>
    </row>
    <row r="119" spans="1:11" s="1" customFormat="1" ht="19.5" hidden="1" customHeight="1" x14ac:dyDescent="0.25">
      <c r="A119" s="1">
        <f>A127*A96</f>
        <v>0</v>
      </c>
      <c r="C119" s="133" t="s">
        <v>6</v>
      </c>
      <c r="D119" s="134"/>
      <c r="E119" s="135"/>
      <c r="F119" s="136"/>
      <c r="G119" s="137"/>
    </row>
    <row r="120" spans="1:11" s="1" customFormat="1" ht="19.5" hidden="1" customHeight="1" x14ac:dyDescent="0.25">
      <c r="A120" s="1">
        <f>A127*A96</f>
        <v>0</v>
      </c>
      <c r="C120" s="133" t="s">
        <v>7</v>
      </c>
      <c r="D120" s="134"/>
      <c r="E120" s="135"/>
      <c r="F120" s="136"/>
      <c r="G120" s="137"/>
    </row>
    <row r="121" spans="1:11" s="1" customFormat="1" ht="19.5" hidden="1" customHeight="1" x14ac:dyDescent="0.25">
      <c r="A121" s="1">
        <f>A127*A96</f>
        <v>0</v>
      </c>
      <c r="C121" s="133" t="s">
        <v>8</v>
      </c>
      <c r="D121" s="134"/>
      <c r="E121" s="135"/>
      <c r="F121" s="136"/>
      <c r="G121" s="137"/>
    </row>
    <row r="122" spans="1:11" s="1" customFormat="1" ht="19.5" hidden="1" customHeight="1" x14ac:dyDescent="0.25">
      <c r="A122" s="1">
        <f>A127*A96</f>
        <v>0</v>
      </c>
      <c r="C122" s="133" t="s">
        <v>9</v>
      </c>
      <c r="D122" s="134"/>
      <c r="E122" s="135"/>
      <c r="F122" s="136"/>
      <c r="G122" s="137"/>
    </row>
    <row r="123" spans="1:11" s="1" customFormat="1" ht="19.5" hidden="1" customHeight="1" x14ac:dyDescent="0.25">
      <c r="A123" s="1">
        <f>A127*A96</f>
        <v>0</v>
      </c>
      <c r="C123" s="133" t="s">
        <v>10</v>
      </c>
      <c r="D123" s="134"/>
      <c r="E123" s="135"/>
      <c r="F123" s="136"/>
      <c r="G123" s="137"/>
    </row>
    <row r="124" spans="1:11" s="1" customFormat="1" ht="19.5" hidden="1" customHeight="1" thickBot="1" x14ac:dyDescent="0.3">
      <c r="A124" s="1">
        <f>A127*A96</f>
        <v>0</v>
      </c>
      <c r="C124" s="138" t="s">
        <v>11</v>
      </c>
      <c r="D124" s="139"/>
      <c r="E124" s="140"/>
      <c r="F124" s="141"/>
      <c r="G124" s="142"/>
    </row>
    <row r="125" spans="1:11" customFormat="1" hidden="1" x14ac:dyDescent="0.25">
      <c r="A125" s="1">
        <f>A127*A96</f>
        <v>0</v>
      </c>
      <c r="B125" s="6"/>
    </row>
    <row r="126" spans="1:11" customFormat="1" hidden="1" x14ac:dyDescent="0.25">
      <c r="A126" s="1">
        <f>A127*A96</f>
        <v>0</v>
      </c>
      <c r="B126" s="6"/>
    </row>
    <row r="127" spans="1:11" customFormat="1" hidden="1" x14ac:dyDescent="0.25">
      <c r="A127">
        <f>IF(D127&lt;&gt;"",1,0)</f>
        <v>0</v>
      </c>
      <c r="B127" s="94" t="s">
        <v>12</v>
      </c>
      <c r="C127" s="94"/>
      <c r="D127" s="95" t="str">
        <f>IF([1]summary!$B$39&lt;&gt;"",[1]summary!$B$39,"")</f>
        <v/>
      </c>
      <c r="E127" s="95"/>
      <c r="F127" s="95"/>
      <c r="G127" s="95"/>
      <c r="H127" s="95"/>
      <c r="I127" s="95"/>
      <c r="J127" s="95"/>
      <c r="K127" s="7"/>
    </row>
    <row r="128" spans="1:11" customFormat="1" hidden="1" x14ac:dyDescent="0.25">
      <c r="A128" s="1">
        <f>A127</f>
        <v>0</v>
      </c>
      <c r="B128" s="6"/>
    </row>
    <row r="129" spans="1:11" customFormat="1" ht="54.95" hidden="1" customHeight="1" thickBot="1" x14ac:dyDescent="0.3">
      <c r="A129" s="1">
        <f>A127</f>
        <v>0</v>
      </c>
      <c r="B129" s="96" t="s">
        <v>13</v>
      </c>
      <c r="C129" s="97"/>
      <c r="D129" s="98"/>
      <c r="E129" s="99" t="s">
        <v>35</v>
      </c>
      <c r="F129" s="100"/>
      <c r="G129" s="8" t="s">
        <v>14</v>
      </c>
      <c r="H129" s="9" t="s">
        <v>15</v>
      </c>
      <c r="I129" s="8" t="s">
        <v>16</v>
      </c>
      <c r="J129" s="10" t="s">
        <v>17</v>
      </c>
      <c r="K129" s="10" t="s">
        <v>18</v>
      </c>
    </row>
    <row r="130" spans="1:11" customFormat="1" ht="25.5" hidden="1" customHeight="1" x14ac:dyDescent="0.25">
      <c r="A130" s="1">
        <f>A127</f>
        <v>0</v>
      </c>
      <c r="B130" s="78" t="s">
        <v>36</v>
      </c>
      <c r="C130" s="79"/>
      <c r="D130" s="23"/>
      <c r="E130" s="123"/>
      <c r="F130" s="124"/>
      <c r="G130" s="11" t="s">
        <v>19</v>
      </c>
      <c r="H130" s="12"/>
      <c r="I130" s="13"/>
      <c r="J130" s="14" t="str">
        <f t="shared" ref="J130:J137" si="4">IF(AND(H130&lt;&gt;"",I130&lt;&gt;""),H130*I130,"")</f>
        <v/>
      </c>
      <c r="K130" s="14" t="str">
        <f t="shared" ref="K130:K137" si="5">IF(J130&lt;&gt;"",J130*1.2,"")</f>
        <v/>
      </c>
    </row>
    <row r="131" spans="1:11" customFormat="1" ht="25.5" hidden="1" customHeight="1" x14ac:dyDescent="0.25">
      <c r="A131" s="1">
        <f>A127</f>
        <v>0</v>
      </c>
      <c r="B131" s="80"/>
      <c r="C131" s="81"/>
      <c r="D131" s="24"/>
      <c r="E131" s="125"/>
      <c r="F131" s="126"/>
      <c r="G131" s="15" t="s">
        <v>19</v>
      </c>
      <c r="H131" s="16"/>
      <c r="I131" s="17"/>
      <c r="J131" s="18" t="str">
        <f t="shared" si="4"/>
        <v/>
      </c>
      <c r="K131" s="18" t="str">
        <f t="shared" si="5"/>
        <v/>
      </c>
    </row>
    <row r="132" spans="1:11" customFormat="1" ht="25.5" hidden="1" customHeight="1" thickBot="1" x14ac:dyDescent="0.3">
      <c r="A132" s="1">
        <f>A127</f>
        <v>0</v>
      </c>
      <c r="B132" s="82"/>
      <c r="C132" s="83"/>
      <c r="D132" s="25"/>
      <c r="E132" s="127"/>
      <c r="F132" s="128"/>
      <c r="G132" s="19" t="s">
        <v>19</v>
      </c>
      <c r="H132" s="20"/>
      <c r="I132" s="21"/>
      <c r="J132" s="22" t="str">
        <f t="shared" si="4"/>
        <v/>
      </c>
      <c r="K132" s="22" t="str">
        <f t="shared" si="5"/>
        <v/>
      </c>
    </row>
    <row r="133" spans="1:11" customFormat="1" ht="25.5" hidden="1" customHeight="1" x14ac:dyDescent="0.25">
      <c r="A133" s="1">
        <f>A127</f>
        <v>0</v>
      </c>
      <c r="B133" s="78" t="s">
        <v>20</v>
      </c>
      <c r="C133" s="79"/>
      <c r="D133" s="23"/>
      <c r="E133" s="123"/>
      <c r="F133" s="124"/>
      <c r="G133" s="11" t="s">
        <v>19</v>
      </c>
      <c r="H133" s="12"/>
      <c r="I133" s="13"/>
      <c r="J133" s="14" t="str">
        <f t="shared" si="4"/>
        <v/>
      </c>
      <c r="K133" s="14" t="str">
        <f t="shared" si="5"/>
        <v/>
      </c>
    </row>
    <row r="134" spans="1:11" customFormat="1" ht="25.5" hidden="1" customHeight="1" x14ac:dyDescent="0.25">
      <c r="A134" s="1">
        <f>A127</f>
        <v>0</v>
      </c>
      <c r="B134" s="80"/>
      <c r="C134" s="81"/>
      <c r="D134" s="24"/>
      <c r="E134" s="125"/>
      <c r="F134" s="126"/>
      <c r="G134" s="15" t="s">
        <v>19</v>
      </c>
      <c r="H134" s="16"/>
      <c r="I134" s="17"/>
      <c r="J134" s="18" t="str">
        <f t="shared" si="4"/>
        <v/>
      </c>
      <c r="K134" s="18" t="str">
        <f t="shared" si="5"/>
        <v/>
      </c>
    </row>
    <row r="135" spans="1:11" customFormat="1" ht="25.5" hidden="1" customHeight="1" thickBot="1" x14ac:dyDescent="0.3">
      <c r="A135" s="1">
        <f>A127</f>
        <v>0</v>
      </c>
      <c r="B135" s="82"/>
      <c r="C135" s="83"/>
      <c r="D135" s="25"/>
      <c r="E135" s="127"/>
      <c r="F135" s="128"/>
      <c r="G135" s="19" t="s">
        <v>19</v>
      </c>
      <c r="H135" s="20"/>
      <c r="I135" s="21"/>
      <c r="J135" s="22" t="str">
        <f t="shared" si="4"/>
        <v/>
      </c>
      <c r="K135" s="22" t="str">
        <f t="shared" si="5"/>
        <v/>
      </c>
    </row>
    <row r="136" spans="1:11" customFormat="1" ht="25.5" hidden="1" customHeight="1" x14ac:dyDescent="0.25">
      <c r="A136" s="1">
        <f>A127</f>
        <v>0</v>
      </c>
      <c r="B136" s="78" t="s">
        <v>21</v>
      </c>
      <c r="C136" s="79"/>
      <c r="D136" s="23" t="s">
        <v>22</v>
      </c>
      <c r="E136" s="129" t="s">
        <v>23</v>
      </c>
      <c r="F136" s="130"/>
      <c r="G136" s="11" t="s">
        <v>23</v>
      </c>
      <c r="H136" s="12"/>
      <c r="I136" s="13">
        <v>1</v>
      </c>
      <c r="J136" s="14" t="str">
        <f t="shared" si="4"/>
        <v/>
      </c>
      <c r="K136" s="14" t="str">
        <f t="shared" si="5"/>
        <v/>
      </c>
    </row>
    <row r="137" spans="1:11" customFormat="1" ht="25.5" hidden="1" customHeight="1" thickBot="1" x14ac:dyDescent="0.3">
      <c r="A137" s="1">
        <f>A127</f>
        <v>0</v>
      </c>
      <c r="B137" s="82"/>
      <c r="C137" s="83"/>
      <c r="D137" s="25" t="s">
        <v>24</v>
      </c>
      <c r="E137" s="131" t="s">
        <v>23</v>
      </c>
      <c r="F137" s="132"/>
      <c r="G137" s="19" t="s">
        <v>23</v>
      </c>
      <c r="H137" s="20"/>
      <c r="I137" s="21">
        <v>1</v>
      </c>
      <c r="J137" s="22" t="str">
        <f t="shared" si="4"/>
        <v/>
      </c>
      <c r="K137" s="22" t="str">
        <f t="shared" si="5"/>
        <v/>
      </c>
    </row>
    <row r="138" spans="1:11" customFormat="1" ht="25.5" hidden="1" customHeight="1" thickBot="1" x14ac:dyDescent="0.3">
      <c r="A138" s="1">
        <f>A127</f>
        <v>0</v>
      </c>
      <c r="B138" s="26"/>
      <c r="C138" s="27"/>
      <c r="D138" s="27"/>
      <c r="E138" s="27"/>
      <c r="F138" s="27"/>
      <c r="G138" s="27"/>
      <c r="H138" s="28"/>
      <c r="I138" s="28" t="s">
        <v>25</v>
      </c>
      <c r="J138" s="29" t="str">
        <f>IF(SUM(J130:J137)&gt;0,SUM(J130:J137),"")</f>
        <v/>
      </c>
      <c r="K138" s="29" t="str">
        <f>IF(SUM(K130:K137)&gt;0,SUM(K130:K137),"")</f>
        <v/>
      </c>
    </row>
    <row r="139" spans="1:11" customFormat="1" hidden="1" x14ac:dyDescent="0.25">
      <c r="A139" s="1">
        <f>A127</f>
        <v>0</v>
      </c>
      <c r="B139" s="30" t="s">
        <v>26</v>
      </c>
    </row>
    <row r="140" spans="1:11" customFormat="1" hidden="1" x14ac:dyDescent="0.25">
      <c r="A140" s="1">
        <f>A127</f>
        <v>0</v>
      </c>
      <c r="B140" s="6"/>
    </row>
    <row r="141" spans="1:11" customFormat="1" hidden="1" x14ac:dyDescent="0.25">
      <c r="A141" s="1">
        <f>A127</f>
        <v>0</v>
      </c>
      <c r="B141" s="6"/>
    </row>
    <row r="142" spans="1:11" customFormat="1" hidden="1" x14ac:dyDescent="0.25">
      <c r="A142" s="1">
        <f>A127*IF(COUNTA([1]summary!$H$72:$H$81)=0,1,0)</f>
        <v>0</v>
      </c>
      <c r="B142" s="6"/>
      <c r="C142" s="70" t="s">
        <v>27</v>
      </c>
      <c r="D142" s="71"/>
      <c r="E142" s="71"/>
      <c r="F142" s="71"/>
      <c r="G142" s="71"/>
      <c r="H142" s="71"/>
      <c r="I142" s="71"/>
      <c r="J142" s="72"/>
    </row>
    <row r="143" spans="1:11" customFormat="1" hidden="1" x14ac:dyDescent="0.25">
      <c r="A143" s="1">
        <f>A142</f>
        <v>0</v>
      </c>
      <c r="B143" s="6"/>
      <c r="C143" s="73"/>
      <c r="D143" s="74"/>
      <c r="E143" s="74"/>
      <c r="F143" s="74"/>
      <c r="G143" s="74"/>
      <c r="H143" s="74"/>
      <c r="I143" s="74"/>
      <c r="J143" s="75"/>
    </row>
    <row r="144" spans="1:11" customFormat="1" hidden="1" x14ac:dyDescent="0.25">
      <c r="A144" s="1">
        <f>A142</f>
        <v>0</v>
      </c>
      <c r="B144" s="6"/>
    </row>
    <row r="145" spans="1:13" customFormat="1" hidden="1" x14ac:dyDescent="0.25">
      <c r="A145" s="1">
        <f>A142</f>
        <v>0</v>
      </c>
      <c r="B145" s="6"/>
    </row>
    <row r="146" spans="1:13" customFormat="1" hidden="1" x14ac:dyDescent="0.25">
      <c r="A146" s="1">
        <f>A127*IF([1]summary!$F$12='Príloha č. 2'!M146,1,0)</f>
        <v>0</v>
      </c>
      <c r="B146" s="76" t="s">
        <v>28</v>
      </c>
      <c r="C146" s="76"/>
      <c r="D146" s="76"/>
      <c r="E146" s="76"/>
      <c r="F146" s="76"/>
      <c r="G146" s="76"/>
      <c r="H146" s="76"/>
      <c r="I146" s="76"/>
      <c r="J146" s="76"/>
      <c r="K146" s="76"/>
      <c r="M146" s="4" t="s">
        <v>29</v>
      </c>
    </row>
    <row r="147" spans="1:13" customFormat="1" hidden="1" x14ac:dyDescent="0.25">
      <c r="A147" s="1">
        <f>A146</f>
        <v>0</v>
      </c>
      <c r="B147" s="6"/>
    </row>
    <row r="148" spans="1:13" customFormat="1" ht="15" hidden="1" customHeight="1" x14ac:dyDescent="0.25">
      <c r="A148" s="1">
        <f>A146</f>
        <v>0</v>
      </c>
      <c r="B148" s="77" t="s">
        <v>30</v>
      </c>
      <c r="C148" s="77"/>
      <c r="D148" s="77"/>
      <c r="E148" s="77"/>
      <c r="F148" s="77"/>
      <c r="G148" s="77"/>
      <c r="H148" s="77"/>
      <c r="I148" s="77"/>
      <c r="J148" s="77"/>
      <c r="K148" s="77"/>
    </row>
    <row r="149" spans="1:13" customFormat="1" hidden="1" x14ac:dyDescent="0.25">
      <c r="A149" s="1">
        <f>A146</f>
        <v>0</v>
      </c>
      <c r="B149" s="77"/>
      <c r="C149" s="77"/>
      <c r="D149" s="77"/>
      <c r="E149" s="77"/>
      <c r="F149" s="77"/>
      <c r="G149" s="77"/>
      <c r="H149" s="77"/>
      <c r="I149" s="77"/>
      <c r="J149" s="77"/>
      <c r="K149" s="77"/>
    </row>
    <row r="150" spans="1:13" customFormat="1" hidden="1" x14ac:dyDescent="0.25">
      <c r="A150" s="1">
        <f>A146</f>
        <v>0</v>
      </c>
      <c r="B150" s="6"/>
    </row>
    <row r="151" spans="1:13" customFormat="1" hidden="1" x14ac:dyDescent="0.25">
      <c r="A151" s="1">
        <f>A152</f>
        <v>0</v>
      </c>
      <c r="B151" s="6"/>
    </row>
    <row r="152" spans="1:13" customFormat="1" hidden="1" x14ac:dyDescent="0.25">
      <c r="A152" s="1">
        <f>A127*IF(COUNTA([1]summary!$H$72:$H$81)=0,IF([1]summary!$G$20="všetky predmety spolu",0,1),IF([1]summary!$E$58="cenové ponuky komplexne",0,1))</f>
        <v>0</v>
      </c>
      <c r="B152" s="6"/>
      <c r="C152" s="31" t="s">
        <v>31</v>
      </c>
      <c r="D152" s="32"/>
    </row>
    <row r="153" spans="1:13" s="33" customFormat="1" hidden="1" x14ac:dyDescent="0.25">
      <c r="A153" s="1">
        <f>A152</f>
        <v>0</v>
      </c>
      <c r="C153" s="31"/>
    </row>
    <row r="154" spans="1:13" s="33" customFormat="1" ht="15" hidden="1" customHeight="1" x14ac:dyDescent="0.25">
      <c r="A154" s="1">
        <f>A152</f>
        <v>0</v>
      </c>
      <c r="C154" s="31" t="s">
        <v>32</v>
      </c>
      <c r="D154" s="32"/>
      <c r="G154" s="34"/>
      <c r="H154" s="34"/>
      <c r="I154" s="34"/>
      <c r="J154" s="34"/>
      <c r="K154" s="34"/>
    </row>
    <row r="155" spans="1:13" s="33" customFormat="1" hidden="1" x14ac:dyDescent="0.25">
      <c r="A155" s="1">
        <f>A152</f>
        <v>0</v>
      </c>
      <c r="F155" s="35"/>
      <c r="G155" s="68" t="str">
        <f>"podpis a pečiatka "&amp;IF(COUNTA([1]summary!$H$72:$H$81)=0,"navrhovateľa","dodávateľa")</f>
        <v>podpis a pečiatka navrhovateľa</v>
      </c>
      <c r="H155" s="68"/>
      <c r="I155" s="68"/>
      <c r="J155" s="68"/>
      <c r="K155" s="68"/>
    </row>
    <row r="156" spans="1:13" s="33" customFormat="1" hidden="1" x14ac:dyDescent="0.25">
      <c r="A156" s="1">
        <f>A152</f>
        <v>0</v>
      </c>
      <c r="F156" s="35"/>
      <c r="G156" s="36"/>
      <c r="H156" s="36"/>
      <c r="I156" s="36"/>
      <c r="J156" s="36"/>
      <c r="K156" s="36"/>
    </row>
    <row r="157" spans="1:13" customFormat="1" ht="15" hidden="1" customHeight="1" x14ac:dyDescent="0.25">
      <c r="A157" s="1">
        <f>A152*IF(COUNTA([1]summary!$H$72:$H$81)=0,1,0)</f>
        <v>0</v>
      </c>
      <c r="B157" s="69" t="s">
        <v>33</v>
      </c>
      <c r="C157" s="69"/>
      <c r="D157" s="69"/>
      <c r="E157" s="69"/>
      <c r="F157" s="69"/>
      <c r="G157" s="69"/>
      <c r="H157" s="69"/>
      <c r="I157" s="69"/>
      <c r="J157" s="69"/>
      <c r="K157" s="69"/>
      <c r="L157" s="37"/>
    </row>
    <row r="158" spans="1:13" customFormat="1" hidden="1" x14ac:dyDescent="0.25">
      <c r="A158" s="1">
        <f>A157</f>
        <v>0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37"/>
    </row>
    <row r="159" spans="1:13" customFormat="1" ht="15" hidden="1" customHeight="1" x14ac:dyDescent="0.25">
      <c r="A159" s="1">
        <f>A152*IF(A157=1,0,1)</f>
        <v>0</v>
      </c>
      <c r="B159" s="69" t="s">
        <v>34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37"/>
    </row>
    <row r="160" spans="1:13" customFormat="1" hidden="1" x14ac:dyDescent="0.25">
      <c r="A160" s="1">
        <f>A159</f>
        <v>0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37"/>
    </row>
    <row r="161" spans="1:13" s="1" customFormat="1" ht="21" hidden="1" x14ac:dyDescent="0.25">
      <c r="A161" s="1">
        <f>A183*A152</f>
        <v>0</v>
      </c>
      <c r="B161" s="2"/>
      <c r="C161" s="3"/>
      <c r="D161" s="3"/>
      <c r="E161" s="3"/>
      <c r="F161" s="3"/>
      <c r="G161" s="3"/>
      <c r="H161" s="3"/>
      <c r="I161" s="3"/>
      <c r="J161" s="113" t="str">
        <f>IF(COUNTA([1]summary!$H$72:$H$81)=0,'[1]Výzva na prieskum trhu'!$C$139,'[1]Výzva na predloženie CP'!$B$324)</f>
        <v xml:space="preserve">Príloha č. 2: </v>
      </c>
      <c r="K161" s="113"/>
    </row>
    <row r="162" spans="1:13" s="1" customFormat="1" ht="23.25" hidden="1" x14ac:dyDescent="0.25">
      <c r="A162" s="1">
        <f>A183*A152</f>
        <v>0</v>
      </c>
      <c r="B162" s="114" t="str">
        <f>IF(COUNTA([1]summary!$H$72:$H$81)=0,'[1]Výzva na prieskum trhu'!$B$2,'[1]Výzva na predloženie CP'!$B$2)</f>
        <v>Výzva na predloženie ponúk - prieskum trhu</v>
      </c>
      <c r="C162" s="114"/>
      <c r="D162" s="114"/>
      <c r="E162" s="114"/>
      <c r="F162" s="114"/>
      <c r="G162" s="114"/>
      <c r="H162" s="114"/>
      <c r="I162" s="114"/>
      <c r="J162" s="114"/>
      <c r="K162" s="114"/>
      <c r="M162" s="4"/>
    </row>
    <row r="163" spans="1:13" s="1" customFormat="1" hidden="1" x14ac:dyDescent="0.25">
      <c r="A163" s="1">
        <f>A183*A152</f>
        <v>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M163" s="4"/>
    </row>
    <row r="164" spans="1:13" s="1" customFormat="1" ht="23.25" hidden="1" x14ac:dyDescent="0.25">
      <c r="A164" s="1">
        <f>A183*A152</f>
        <v>0</v>
      </c>
      <c r="B164" s="114" t="str">
        <f>IF(COUNTA([1]summary!$H$72:$H$81)=0,'[1]Výzva na prieskum trhu'!$E$139,'[1]Výzva na predloženie CP'!$E$324)</f>
        <v>Cenová ponuka</v>
      </c>
      <c r="C164" s="114"/>
      <c r="D164" s="114"/>
      <c r="E164" s="114"/>
      <c r="F164" s="114"/>
      <c r="G164" s="114"/>
      <c r="H164" s="114"/>
      <c r="I164" s="114"/>
      <c r="J164" s="114"/>
      <c r="K164" s="114"/>
      <c r="M164" s="4"/>
    </row>
    <row r="165" spans="1:13" customFormat="1" hidden="1" x14ac:dyDescent="0.25">
      <c r="A165" s="1">
        <f>A183*A152</f>
        <v>0</v>
      </c>
      <c r="B165" s="6"/>
    </row>
    <row r="166" spans="1:13" customFormat="1" ht="15" hidden="1" customHeight="1" x14ac:dyDescent="0.25">
      <c r="A166" s="1">
        <f>A183*A152</f>
        <v>0</v>
      </c>
      <c r="B166" s="77" t="s">
        <v>1</v>
      </c>
      <c r="C166" s="77"/>
      <c r="D166" s="77"/>
      <c r="E166" s="77"/>
      <c r="F166" s="77"/>
      <c r="G166" s="77"/>
      <c r="H166" s="77"/>
      <c r="I166" s="77"/>
      <c r="J166" s="77"/>
      <c r="K166" s="77"/>
    </row>
    <row r="167" spans="1:13" customFormat="1" hidden="1" x14ac:dyDescent="0.25">
      <c r="A167" s="1">
        <f>A183*A152</f>
        <v>0</v>
      </c>
      <c r="B167" s="77"/>
      <c r="C167" s="77"/>
      <c r="D167" s="77"/>
      <c r="E167" s="77"/>
      <c r="F167" s="77"/>
      <c r="G167" s="77"/>
      <c r="H167" s="77"/>
      <c r="I167" s="77"/>
      <c r="J167" s="77"/>
      <c r="K167" s="77"/>
    </row>
    <row r="168" spans="1:13" customFormat="1" hidden="1" x14ac:dyDescent="0.25">
      <c r="A168" s="1">
        <f>A183*A152</f>
        <v>0</v>
      </c>
      <c r="B168" s="77"/>
      <c r="C168" s="77"/>
      <c r="D168" s="77"/>
      <c r="E168" s="77"/>
      <c r="F168" s="77"/>
      <c r="G168" s="77"/>
      <c r="H168" s="77"/>
      <c r="I168" s="77"/>
      <c r="J168" s="77"/>
      <c r="K168" s="77"/>
    </row>
    <row r="169" spans="1:13" customFormat="1" hidden="1" x14ac:dyDescent="0.25">
      <c r="A169" s="1">
        <f>A183*A152</f>
        <v>0</v>
      </c>
      <c r="B169" s="6"/>
    </row>
    <row r="170" spans="1:13" s="1" customFormat="1" ht="19.5" hidden="1" customHeight="1" thickBot="1" x14ac:dyDescent="0.3">
      <c r="A170" s="1">
        <f>A183*A152</f>
        <v>0</v>
      </c>
      <c r="C170" s="145" t="str">
        <f>"Identifikačné údaje "&amp;IF(OR([1]summary!$K$41="",[1]summary!$K$41&gt;=[1]summary!$K$39),"navrhovateľa:","dodávateľa:")</f>
        <v>Identifikačné údaje navrhovateľa:</v>
      </c>
      <c r="D170" s="146"/>
      <c r="E170" s="146"/>
      <c r="F170" s="146"/>
      <c r="G170" s="147"/>
    </row>
    <row r="171" spans="1:13" s="1" customFormat="1" ht="19.5" hidden="1" customHeight="1" x14ac:dyDescent="0.25">
      <c r="A171" s="1">
        <f>A183*A152</f>
        <v>0</v>
      </c>
      <c r="C171" s="148" t="s">
        <v>2</v>
      </c>
      <c r="D171" s="149"/>
      <c r="E171" s="150"/>
      <c r="F171" s="151"/>
      <c r="G171" s="152"/>
    </row>
    <row r="172" spans="1:13" s="1" customFormat="1" ht="39" hidden="1" customHeight="1" x14ac:dyDescent="0.25">
      <c r="A172" s="1">
        <f>A183*A152</f>
        <v>0</v>
      </c>
      <c r="C172" s="143" t="s">
        <v>3</v>
      </c>
      <c r="D172" s="144"/>
      <c r="E172" s="135"/>
      <c r="F172" s="136"/>
      <c r="G172" s="137"/>
    </row>
    <row r="173" spans="1:13" s="1" customFormat="1" ht="19.5" hidden="1" customHeight="1" x14ac:dyDescent="0.25">
      <c r="A173" s="1">
        <f>A183*A152</f>
        <v>0</v>
      </c>
      <c r="C173" s="133" t="s">
        <v>4</v>
      </c>
      <c r="D173" s="134"/>
      <c r="E173" s="135"/>
      <c r="F173" s="136"/>
      <c r="G173" s="137"/>
    </row>
    <row r="174" spans="1:13" s="1" customFormat="1" ht="19.5" hidden="1" customHeight="1" x14ac:dyDescent="0.25">
      <c r="A174" s="1">
        <f>A183*A152</f>
        <v>0</v>
      </c>
      <c r="C174" s="133" t="s">
        <v>5</v>
      </c>
      <c r="D174" s="134"/>
      <c r="E174" s="135"/>
      <c r="F174" s="136"/>
      <c r="G174" s="137"/>
    </row>
    <row r="175" spans="1:13" s="1" customFormat="1" ht="19.5" hidden="1" customHeight="1" x14ac:dyDescent="0.25">
      <c r="A175" s="1">
        <f>A183*A152</f>
        <v>0</v>
      </c>
      <c r="C175" s="133" t="s">
        <v>6</v>
      </c>
      <c r="D175" s="134"/>
      <c r="E175" s="135"/>
      <c r="F175" s="136"/>
      <c r="G175" s="137"/>
    </row>
    <row r="176" spans="1:13" s="1" customFormat="1" ht="19.5" hidden="1" customHeight="1" x14ac:dyDescent="0.25">
      <c r="A176" s="1">
        <f>A183*A152</f>
        <v>0</v>
      </c>
      <c r="C176" s="133" t="s">
        <v>7</v>
      </c>
      <c r="D176" s="134"/>
      <c r="E176" s="135"/>
      <c r="F176" s="136"/>
      <c r="G176" s="137"/>
    </row>
    <row r="177" spans="1:11" s="1" customFormat="1" ht="19.5" hidden="1" customHeight="1" x14ac:dyDescent="0.25">
      <c r="A177" s="1">
        <f>A183*A152</f>
        <v>0</v>
      </c>
      <c r="C177" s="133" t="s">
        <v>8</v>
      </c>
      <c r="D177" s="134"/>
      <c r="E177" s="135"/>
      <c r="F177" s="136"/>
      <c r="G177" s="137"/>
    </row>
    <row r="178" spans="1:11" s="1" customFormat="1" ht="19.5" hidden="1" customHeight="1" x14ac:dyDescent="0.25">
      <c r="A178" s="1">
        <f>A183*A152</f>
        <v>0</v>
      </c>
      <c r="C178" s="133" t="s">
        <v>9</v>
      </c>
      <c r="D178" s="134"/>
      <c r="E178" s="135"/>
      <c r="F178" s="136"/>
      <c r="G178" s="137"/>
    </row>
    <row r="179" spans="1:11" s="1" customFormat="1" ht="19.5" hidden="1" customHeight="1" x14ac:dyDescent="0.25">
      <c r="A179" s="1">
        <f>A183*A152</f>
        <v>0</v>
      </c>
      <c r="C179" s="133" t="s">
        <v>10</v>
      </c>
      <c r="D179" s="134"/>
      <c r="E179" s="135"/>
      <c r="F179" s="136"/>
      <c r="G179" s="137"/>
    </row>
    <row r="180" spans="1:11" s="1" customFormat="1" ht="19.5" hidden="1" customHeight="1" thickBot="1" x14ac:dyDescent="0.3">
      <c r="A180" s="1">
        <f>A183*A152</f>
        <v>0</v>
      </c>
      <c r="C180" s="138" t="s">
        <v>11</v>
      </c>
      <c r="D180" s="139"/>
      <c r="E180" s="140"/>
      <c r="F180" s="141"/>
      <c r="G180" s="142"/>
    </row>
    <row r="181" spans="1:11" customFormat="1" hidden="1" x14ac:dyDescent="0.25">
      <c r="A181" s="1">
        <f>A183*A152</f>
        <v>0</v>
      </c>
      <c r="B181" s="6"/>
    </row>
    <row r="182" spans="1:11" customFormat="1" hidden="1" x14ac:dyDescent="0.25">
      <c r="A182" s="1">
        <f>A183*A152</f>
        <v>0</v>
      </c>
      <c r="B182" s="6"/>
    </row>
    <row r="183" spans="1:11" customFormat="1" hidden="1" x14ac:dyDescent="0.25">
      <c r="A183">
        <f>IF(D183&lt;&gt;"",1,0)</f>
        <v>0</v>
      </c>
      <c r="B183" s="94" t="s">
        <v>12</v>
      </c>
      <c r="C183" s="94"/>
      <c r="D183" s="95" t="str">
        <f>IF([1]summary!$B$40&lt;&gt;"",[1]summary!$B$40,"")</f>
        <v/>
      </c>
      <c r="E183" s="95"/>
      <c r="F183" s="95"/>
      <c r="G183" s="95"/>
      <c r="H183" s="95"/>
      <c r="I183" s="95"/>
      <c r="J183" s="95"/>
      <c r="K183" s="7"/>
    </row>
    <row r="184" spans="1:11" customFormat="1" hidden="1" x14ac:dyDescent="0.25">
      <c r="A184" s="1">
        <f>A183</f>
        <v>0</v>
      </c>
      <c r="B184" s="6"/>
    </row>
    <row r="185" spans="1:11" customFormat="1" ht="54.95" hidden="1" customHeight="1" thickBot="1" x14ac:dyDescent="0.3">
      <c r="A185" s="1">
        <f>A183</f>
        <v>0</v>
      </c>
      <c r="B185" s="96" t="s">
        <v>13</v>
      </c>
      <c r="C185" s="97"/>
      <c r="D185" s="98"/>
      <c r="E185" s="99" t="s">
        <v>35</v>
      </c>
      <c r="F185" s="100"/>
      <c r="G185" s="8" t="s">
        <v>14</v>
      </c>
      <c r="H185" s="9" t="s">
        <v>15</v>
      </c>
      <c r="I185" s="8" t="s">
        <v>16</v>
      </c>
      <c r="J185" s="10" t="s">
        <v>17</v>
      </c>
      <c r="K185" s="10" t="s">
        <v>18</v>
      </c>
    </row>
    <row r="186" spans="1:11" customFormat="1" ht="25.5" hidden="1" customHeight="1" x14ac:dyDescent="0.25">
      <c r="A186" s="1">
        <f>A183</f>
        <v>0</v>
      </c>
      <c r="B186" s="78" t="s">
        <v>36</v>
      </c>
      <c r="C186" s="79"/>
      <c r="D186" s="23"/>
      <c r="E186" s="123"/>
      <c r="F186" s="124"/>
      <c r="G186" s="11" t="s">
        <v>19</v>
      </c>
      <c r="H186" s="12"/>
      <c r="I186" s="13"/>
      <c r="J186" s="14" t="str">
        <f t="shared" ref="J186:J193" si="6">IF(AND(H186&lt;&gt;"",I186&lt;&gt;""),H186*I186,"")</f>
        <v/>
      </c>
      <c r="K186" s="14" t="str">
        <f t="shared" ref="K186:K193" si="7">IF(J186&lt;&gt;"",J186*1.2,"")</f>
        <v/>
      </c>
    </row>
    <row r="187" spans="1:11" customFormat="1" ht="25.5" hidden="1" customHeight="1" x14ac:dyDescent="0.25">
      <c r="A187" s="1">
        <f>A183</f>
        <v>0</v>
      </c>
      <c r="B187" s="80"/>
      <c r="C187" s="81"/>
      <c r="D187" s="24"/>
      <c r="E187" s="125"/>
      <c r="F187" s="126"/>
      <c r="G187" s="15" t="s">
        <v>19</v>
      </c>
      <c r="H187" s="16"/>
      <c r="I187" s="17"/>
      <c r="J187" s="18" t="str">
        <f t="shared" si="6"/>
        <v/>
      </c>
      <c r="K187" s="18" t="str">
        <f t="shared" si="7"/>
        <v/>
      </c>
    </row>
    <row r="188" spans="1:11" customFormat="1" ht="25.5" hidden="1" customHeight="1" thickBot="1" x14ac:dyDescent="0.3">
      <c r="A188" s="1">
        <f>A183</f>
        <v>0</v>
      </c>
      <c r="B188" s="82"/>
      <c r="C188" s="83"/>
      <c r="D188" s="25"/>
      <c r="E188" s="127"/>
      <c r="F188" s="128"/>
      <c r="G188" s="19" t="s">
        <v>19</v>
      </c>
      <c r="H188" s="20"/>
      <c r="I188" s="21"/>
      <c r="J188" s="22" t="str">
        <f t="shared" si="6"/>
        <v/>
      </c>
      <c r="K188" s="22" t="str">
        <f t="shared" si="7"/>
        <v/>
      </c>
    </row>
    <row r="189" spans="1:11" customFormat="1" ht="25.5" hidden="1" customHeight="1" x14ac:dyDescent="0.25">
      <c r="A189" s="1">
        <f>A183</f>
        <v>0</v>
      </c>
      <c r="B189" s="78" t="s">
        <v>20</v>
      </c>
      <c r="C189" s="79"/>
      <c r="D189" s="23"/>
      <c r="E189" s="123"/>
      <c r="F189" s="124"/>
      <c r="G189" s="11" t="s">
        <v>19</v>
      </c>
      <c r="H189" s="12"/>
      <c r="I189" s="13"/>
      <c r="J189" s="14" t="str">
        <f t="shared" si="6"/>
        <v/>
      </c>
      <c r="K189" s="14" t="str">
        <f t="shared" si="7"/>
        <v/>
      </c>
    </row>
    <row r="190" spans="1:11" customFormat="1" ht="25.5" hidden="1" customHeight="1" x14ac:dyDescent="0.25">
      <c r="A190" s="1">
        <f>A183</f>
        <v>0</v>
      </c>
      <c r="B190" s="80"/>
      <c r="C190" s="81"/>
      <c r="D190" s="24"/>
      <c r="E190" s="125"/>
      <c r="F190" s="126"/>
      <c r="G190" s="15" t="s">
        <v>19</v>
      </c>
      <c r="H190" s="16"/>
      <c r="I190" s="17"/>
      <c r="J190" s="18" t="str">
        <f t="shared" si="6"/>
        <v/>
      </c>
      <c r="K190" s="18" t="str">
        <f t="shared" si="7"/>
        <v/>
      </c>
    </row>
    <row r="191" spans="1:11" customFormat="1" ht="25.5" hidden="1" customHeight="1" thickBot="1" x14ac:dyDescent="0.3">
      <c r="A191" s="1">
        <f>A183</f>
        <v>0</v>
      </c>
      <c r="B191" s="82"/>
      <c r="C191" s="83"/>
      <c r="D191" s="25"/>
      <c r="E191" s="127"/>
      <c r="F191" s="128"/>
      <c r="G191" s="19" t="s">
        <v>19</v>
      </c>
      <c r="H191" s="20"/>
      <c r="I191" s="21"/>
      <c r="J191" s="22" t="str">
        <f t="shared" si="6"/>
        <v/>
      </c>
      <c r="K191" s="22" t="str">
        <f t="shared" si="7"/>
        <v/>
      </c>
    </row>
    <row r="192" spans="1:11" customFormat="1" ht="25.5" hidden="1" customHeight="1" x14ac:dyDescent="0.25">
      <c r="A192" s="1">
        <f>A183</f>
        <v>0</v>
      </c>
      <c r="B192" s="78" t="s">
        <v>21</v>
      </c>
      <c r="C192" s="79"/>
      <c r="D192" s="23" t="s">
        <v>22</v>
      </c>
      <c r="E192" s="129" t="s">
        <v>23</v>
      </c>
      <c r="F192" s="130"/>
      <c r="G192" s="11" t="s">
        <v>23</v>
      </c>
      <c r="H192" s="12"/>
      <c r="I192" s="13">
        <v>1</v>
      </c>
      <c r="J192" s="14" t="str">
        <f t="shared" si="6"/>
        <v/>
      </c>
      <c r="K192" s="14" t="str">
        <f t="shared" si="7"/>
        <v/>
      </c>
    </row>
    <row r="193" spans="1:13" customFormat="1" ht="25.5" hidden="1" customHeight="1" thickBot="1" x14ac:dyDescent="0.3">
      <c r="A193" s="1">
        <f>A183</f>
        <v>0</v>
      </c>
      <c r="B193" s="82"/>
      <c r="C193" s="83"/>
      <c r="D193" s="25" t="s">
        <v>24</v>
      </c>
      <c r="E193" s="131" t="s">
        <v>23</v>
      </c>
      <c r="F193" s="132"/>
      <c r="G193" s="19" t="s">
        <v>23</v>
      </c>
      <c r="H193" s="20"/>
      <c r="I193" s="21">
        <v>1</v>
      </c>
      <c r="J193" s="22" t="str">
        <f t="shared" si="6"/>
        <v/>
      </c>
      <c r="K193" s="22" t="str">
        <f t="shared" si="7"/>
        <v/>
      </c>
    </row>
    <row r="194" spans="1:13" customFormat="1" ht="25.5" hidden="1" customHeight="1" thickBot="1" x14ac:dyDescent="0.3">
      <c r="A194" s="1">
        <f>A183</f>
        <v>0</v>
      </c>
      <c r="B194" s="26"/>
      <c r="C194" s="27"/>
      <c r="D194" s="27"/>
      <c r="E194" s="27"/>
      <c r="F194" s="27"/>
      <c r="G194" s="27"/>
      <c r="H194" s="28"/>
      <c r="I194" s="28" t="s">
        <v>25</v>
      </c>
      <c r="J194" s="29" t="str">
        <f>IF(SUM(J186:J193)&gt;0,SUM(J186:J193),"")</f>
        <v/>
      </c>
      <c r="K194" s="29" t="str">
        <f>IF(SUM(K186:K193)&gt;0,SUM(K186:K193),"")</f>
        <v/>
      </c>
    </row>
    <row r="195" spans="1:13" customFormat="1" hidden="1" x14ac:dyDescent="0.25">
      <c r="A195" s="1">
        <f>A183</f>
        <v>0</v>
      </c>
      <c r="B195" s="30" t="s">
        <v>26</v>
      </c>
    </row>
    <row r="196" spans="1:13" customFormat="1" hidden="1" x14ac:dyDescent="0.25">
      <c r="A196" s="1">
        <f>A183</f>
        <v>0</v>
      </c>
      <c r="B196" s="6"/>
    </row>
    <row r="197" spans="1:13" customFormat="1" hidden="1" x14ac:dyDescent="0.25">
      <c r="A197" s="1">
        <f>A183</f>
        <v>0</v>
      </c>
      <c r="B197" s="6"/>
    </row>
    <row r="198" spans="1:13" customFormat="1" hidden="1" x14ac:dyDescent="0.25">
      <c r="A198" s="1">
        <f>A183*IF(COUNTA([1]summary!$H$72:$H$81)=0,1,0)</f>
        <v>0</v>
      </c>
      <c r="B198" s="6"/>
      <c r="C198" s="70" t="s">
        <v>27</v>
      </c>
      <c r="D198" s="71"/>
      <c r="E198" s="71"/>
      <c r="F198" s="71"/>
      <c r="G198" s="71"/>
      <c r="H198" s="71"/>
      <c r="I198" s="71"/>
      <c r="J198" s="72"/>
    </row>
    <row r="199" spans="1:13" customFormat="1" hidden="1" x14ac:dyDescent="0.25">
      <c r="A199" s="1">
        <f>A198</f>
        <v>0</v>
      </c>
      <c r="B199" s="6"/>
      <c r="C199" s="73"/>
      <c r="D199" s="74"/>
      <c r="E199" s="74"/>
      <c r="F199" s="74"/>
      <c r="G199" s="74"/>
      <c r="H199" s="74"/>
      <c r="I199" s="74"/>
      <c r="J199" s="75"/>
    </row>
    <row r="200" spans="1:13" customFormat="1" hidden="1" x14ac:dyDescent="0.25">
      <c r="A200" s="1">
        <f>A198</f>
        <v>0</v>
      </c>
      <c r="B200" s="6"/>
    </row>
    <row r="201" spans="1:13" customFormat="1" hidden="1" x14ac:dyDescent="0.25">
      <c r="A201" s="1">
        <f>A198</f>
        <v>0</v>
      </c>
      <c r="B201" s="6"/>
    </row>
    <row r="202" spans="1:13" customFormat="1" hidden="1" x14ac:dyDescent="0.25">
      <c r="A202" s="1">
        <f>A183*IF([1]summary!$F$12='Príloha č. 2'!M202,1,0)</f>
        <v>0</v>
      </c>
      <c r="B202" s="76" t="s">
        <v>28</v>
      </c>
      <c r="C202" s="76"/>
      <c r="D202" s="76"/>
      <c r="E202" s="76"/>
      <c r="F202" s="76"/>
      <c r="G202" s="76"/>
      <c r="H202" s="76"/>
      <c r="I202" s="76"/>
      <c r="J202" s="76"/>
      <c r="K202" s="76"/>
      <c r="M202" s="4" t="s">
        <v>29</v>
      </c>
    </row>
    <row r="203" spans="1:13" customFormat="1" hidden="1" x14ac:dyDescent="0.25">
      <c r="A203" s="1">
        <f>A202</f>
        <v>0</v>
      </c>
      <c r="B203" s="6"/>
    </row>
    <row r="204" spans="1:13" customFormat="1" ht="15" hidden="1" customHeight="1" x14ac:dyDescent="0.25">
      <c r="A204" s="1">
        <f>A202</f>
        <v>0</v>
      </c>
      <c r="B204" s="77" t="s">
        <v>30</v>
      </c>
      <c r="C204" s="77"/>
      <c r="D204" s="77"/>
      <c r="E204" s="77"/>
      <c r="F204" s="77"/>
      <c r="G204" s="77"/>
      <c r="H204" s="77"/>
      <c r="I204" s="77"/>
      <c r="J204" s="77"/>
      <c r="K204" s="77"/>
    </row>
    <row r="205" spans="1:13" customFormat="1" hidden="1" x14ac:dyDescent="0.25">
      <c r="A205" s="1">
        <f>A202</f>
        <v>0</v>
      </c>
      <c r="B205" s="77"/>
      <c r="C205" s="77"/>
      <c r="D205" s="77"/>
      <c r="E205" s="77"/>
      <c r="F205" s="77"/>
      <c r="G205" s="77"/>
      <c r="H205" s="77"/>
      <c r="I205" s="77"/>
      <c r="J205" s="77"/>
      <c r="K205" s="77"/>
    </row>
    <row r="206" spans="1:13" customFormat="1" hidden="1" x14ac:dyDescent="0.25">
      <c r="A206" s="1">
        <f>A202</f>
        <v>0</v>
      </c>
      <c r="B206" s="6"/>
    </row>
    <row r="207" spans="1:13" customFormat="1" hidden="1" x14ac:dyDescent="0.25">
      <c r="A207" s="1">
        <f>A208</f>
        <v>0</v>
      </c>
      <c r="B207" s="6"/>
    </row>
    <row r="208" spans="1:13" customFormat="1" hidden="1" x14ac:dyDescent="0.25">
      <c r="A208" s="1">
        <f>A183*IF(COUNTA([1]summary!$H$72:$H$81)=0,IF([1]summary!$G$20="všetky predmety spolu",0,1),IF([1]summary!$E$58="cenové ponuky komplexne",0,1))</f>
        <v>0</v>
      </c>
      <c r="B208" s="6"/>
      <c r="C208" s="31" t="s">
        <v>31</v>
      </c>
      <c r="D208" s="32"/>
    </row>
    <row r="209" spans="1:13" s="33" customFormat="1" hidden="1" x14ac:dyDescent="0.25">
      <c r="A209" s="1">
        <f>A208</f>
        <v>0</v>
      </c>
      <c r="C209" s="31"/>
    </row>
    <row r="210" spans="1:13" s="33" customFormat="1" ht="15" hidden="1" customHeight="1" x14ac:dyDescent="0.25">
      <c r="A210" s="1">
        <f>A208</f>
        <v>0</v>
      </c>
      <c r="C210" s="31" t="s">
        <v>32</v>
      </c>
      <c r="D210" s="32"/>
      <c r="G210" s="34"/>
      <c r="H210" s="34"/>
      <c r="I210" s="34"/>
      <c r="J210" s="34"/>
      <c r="K210" s="34"/>
    </row>
    <row r="211" spans="1:13" s="33" customFormat="1" hidden="1" x14ac:dyDescent="0.25">
      <c r="A211" s="1">
        <f>A208</f>
        <v>0</v>
      </c>
      <c r="F211" s="35"/>
      <c r="G211" s="68" t="str">
        <f>"podpis a pečiatka "&amp;IF(COUNTA([1]summary!$H$72:$H$81)=0,"navrhovateľa","dodávateľa")</f>
        <v>podpis a pečiatka navrhovateľa</v>
      </c>
      <c r="H211" s="68"/>
      <c r="I211" s="68"/>
      <c r="J211" s="68"/>
      <c r="K211" s="68"/>
    </row>
    <row r="212" spans="1:13" s="33" customFormat="1" hidden="1" x14ac:dyDescent="0.25">
      <c r="A212" s="1">
        <f>A208</f>
        <v>0</v>
      </c>
      <c r="F212" s="35"/>
      <c r="G212" s="36"/>
      <c r="H212" s="36"/>
      <c r="I212" s="36"/>
      <c r="J212" s="36"/>
      <c r="K212" s="36"/>
    </row>
    <row r="213" spans="1:13" customFormat="1" ht="15" hidden="1" customHeight="1" x14ac:dyDescent="0.25">
      <c r="A213" s="1">
        <f>A208*IF(COUNTA([1]summary!$H$72:$H$81)=0,1,0)</f>
        <v>0</v>
      </c>
      <c r="B213" s="69" t="s">
        <v>33</v>
      </c>
      <c r="C213" s="69"/>
      <c r="D213" s="69"/>
      <c r="E213" s="69"/>
      <c r="F213" s="69"/>
      <c r="G213" s="69"/>
      <c r="H213" s="69"/>
      <c r="I213" s="69"/>
      <c r="J213" s="69"/>
      <c r="K213" s="69"/>
      <c r="L213" s="37"/>
    </row>
    <row r="214" spans="1:13" customFormat="1" hidden="1" x14ac:dyDescent="0.25">
      <c r="A214" s="1">
        <f>A213</f>
        <v>0</v>
      </c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37"/>
    </row>
    <row r="215" spans="1:13" customFormat="1" ht="15" hidden="1" customHeight="1" x14ac:dyDescent="0.25">
      <c r="A215" s="1">
        <f>A208*IF(A213=1,0,1)</f>
        <v>0</v>
      </c>
      <c r="B215" s="69" t="s">
        <v>34</v>
      </c>
      <c r="C215" s="69"/>
      <c r="D215" s="69"/>
      <c r="E215" s="69"/>
      <c r="F215" s="69"/>
      <c r="G215" s="69"/>
      <c r="H215" s="69"/>
      <c r="I215" s="69"/>
      <c r="J215" s="69"/>
      <c r="K215" s="69"/>
      <c r="L215" s="37"/>
    </row>
    <row r="216" spans="1:13" customFormat="1" hidden="1" x14ac:dyDescent="0.25">
      <c r="A216" s="1">
        <f>A215</f>
        <v>0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37"/>
    </row>
    <row r="217" spans="1:13" s="1" customFormat="1" ht="21" hidden="1" x14ac:dyDescent="0.25">
      <c r="A217" s="1">
        <f>A239*A208</f>
        <v>0</v>
      </c>
      <c r="B217" s="2"/>
      <c r="C217" s="3"/>
      <c r="D217" s="3"/>
      <c r="E217" s="3"/>
      <c r="F217" s="3"/>
      <c r="G217" s="3"/>
      <c r="H217" s="3"/>
      <c r="I217" s="3"/>
      <c r="J217" s="113" t="str">
        <f>IF(COUNTA([1]summary!$H$72:$H$81)=0,'[1]Výzva na prieskum trhu'!$C$139,'[1]Výzva na predloženie CP'!$B$324)</f>
        <v xml:space="preserve">Príloha č. 2: </v>
      </c>
      <c r="K217" s="113"/>
    </row>
    <row r="218" spans="1:13" s="1" customFormat="1" ht="23.25" hidden="1" x14ac:dyDescent="0.25">
      <c r="A218" s="1">
        <f>A239*A208</f>
        <v>0</v>
      </c>
      <c r="B218" s="114" t="str">
        <f>IF(COUNTA([1]summary!$H$72:$H$81)=0,'[1]Výzva na prieskum trhu'!$B$2,'[1]Výzva na predloženie CP'!$B$2)</f>
        <v>Výzva na predloženie ponúk - prieskum trhu</v>
      </c>
      <c r="C218" s="114"/>
      <c r="D218" s="114"/>
      <c r="E218" s="114"/>
      <c r="F218" s="114"/>
      <c r="G218" s="114"/>
      <c r="H218" s="114"/>
      <c r="I218" s="114"/>
      <c r="J218" s="114"/>
      <c r="K218" s="114"/>
      <c r="M218" s="4"/>
    </row>
    <row r="219" spans="1:13" s="1" customFormat="1" hidden="1" x14ac:dyDescent="0.25">
      <c r="A219" s="1">
        <f>A239*A208</f>
        <v>0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M219" s="4"/>
    </row>
    <row r="220" spans="1:13" s="1" customFormat="1" ht="23.25" hidden="1" x14ac:dyDescent="0.25">
      <c r="A220" s="1">
        <f>A239*A208</f>
        <v>0</v>
      </c>
      <c r="B220" s="114" t="str">
        <f>IF(COUNTA([1]summary!$H$72:$H$81)=0,'[1]Výzva na prieskum trhu'!$E$139,'[1]Výzva na predloženie CP'!$E$324)</f>
        <v>Cenová ponuka</v>
      </c>
      <c r="C220" s="114"/>
      <c r="D220" s="114"/>
      <c r="E220" s="114"/>
      <c r="F220" s="114"/>
      <c r="G220" s="114"/>
      <c r="H220" s="114"/>
      <c r="I220" s="114"/>
      <c r="J220" s="114"/>
      <c r="K220" s="114"/>
      <c r="M220" s="4"/>
    </row>
    <row r="221" spans="1:13" customFormat="1" hidden="1" x14ac:dyDescent="0.25">
      <c r="A221" s="1">
        <f>A239*A208</f>
        <v>0</v>
      </c>
      <c r="B221" s="6"/>
    </row>
    <row r="222" spans="1:13" customFormat="1" ht="15" hidden="1" customHeight="1" x14ac:dyDescent="0.25">
      <c r="A222" s="1">
        <f>A239*A208</f>
        <v>0</v>
      </c>
      <c r="B222" s="77" t="s">
        <v>1</v>
      </c>
      <c r="C222" s="77"/>
      <c r="D222" s="77"/>
      <c r="E222" s="77"/>
      <c r="F222" s="77"/>
      <c r="G222" s="77"/>
      <c r="H222" s="77"/>
      <c r="I222" s="77"/>
      <c r="J222" s="77"/>
      <c r="K222" s="77"/>
    </row>
    <row r="223" spans="1:13" customFormat="1" hidden="1" x14ac:dyDescent="0.25">
      <c r="A223" s="1">
        <f>A239*A208</f>
        <v>0</v>
      </c>
      <c r="B223" s="77"/>
      <c r="C223" s="77"/>
      <c r="D223" s="77"/>
      <c r="E223" s="77"/>
      <c r="F223" s="77"/>
      <c r="G223" s="77"/>
      <c r="H223" s="77"/>
      <c r="I223" s="77"/>
      <c r="J223" s="77"/>
      <c r="K223" s="77"/>
    </row>
    <row r="224" spans="1:13" customFormat="1" hidden="1" x14ac:dyDescent="0.25">
      <c r="A224" s="1">
        <f>A239*A208</f>
        <v>0</v>
      </c>
      <c r="B224" s="77"/>
      <c r="C224" s="77"/>
      <c r="D224" s="77"/>
      <c r="E224" s="77"/>
      <c r="F224" s="77"/>
      <c r="G224" s="77"/>
      <c r="H224" s="77"/>
      <c r="I224" s="77"/>
      <c r="J224" s="77"/>
      <c r="K224" s="77"/>
    </row>
    <row r="225" spans="1:11" customFormat="1" hidden="1" x14ac:dyDescent="0.25">
      <c r="A225" s="1">
        <f>A239*A208</f>
        <v>0</v>
      </c>
      <c r="B225" s="6"/>
    </row>
    <row r="226" spans="1:11" s="1" customFormat="1" ht="19.5" hidden="1" customHeight="1" thickBot="1" x14ac:dyDescent="0.3">
      <c r="A226" s="1">
        <f>A239*A208</f>
        <v>0</v>
      </c>
      <c r="C226" s="145" t="str">
        <f>"Identifikačné údaje "&amp;IF(OR([1]summary!$K$41="",[1]summary!$K$41&gt;=[1]summary!$K$39),"navrhovateľa:","dodávateľa:")</f>
        <v>Identifikačné údaje navrhovateľa:</v>
      </c>
      <c r="D226" s="146"/>
      <c r="E226" s="146"/>
      <c r="F226" s="146"/>
      <c r="G226" s="147"/>
    </row>
    <row r="227" spans="1:11" s="1" customFormat="1" ht="19.5" hidden="1" customHeight="1" x14ac:dyDescent="0.25">
      <c r="A227" s="1">
        <f>A239*A208</f>
        <v>0</v>
      </c>
      <c r="C227" s="148" t="s">
        <v>2</v>
      </c>
      <c r="D227" s="149"/>
      <c r="E227" s="150"/>
      <c r="F227" s="151"/>
      <c r="G227" s="152"/>
    </row>
    <row r="228" spans="1:11" s="1" customFormat="1" ht="39" hidden="1" customHeight="1" x14ac:dyDescent="0.25">
      <c r="A228" s="1">
        <f>A239*A208</f>
        <v>0</v>
      </c>
      <c r="C228" s="143" t="s">
        <v>3</v>
      </c>
      <c r="D228" s="144"/>
      <c r="E228" s="135"/>
      <c r="F228" s="136"/>
      <c r="G228" s="137"/>
    </row>
    <row r="229" spans="1:11" s="1" customFormat="1" ht="19.5" hidden="1" customHeight="1" x14ac:dyDescent="0.25">
      <c r="A229" s="1">
        <f>A239*A208</f>
        <v>0</v>
      </c>
      <c r="C229" s="133" t="s">
        <v>4</v>
      </c>
      <c r="D229" s="134"/>
      <c r="E229" s="135"/>
      <c r="F229" s="136"/>
      <c r="G229" s="137"/>
    </row>
    <row r="230" spans="1:11" s="1" customFormat="1" ht="19.5" hidden="1" customHeight="1" x14ac:dyDescent="0.25">
      <c r="A230" s="1">
        <f>A239*A208</f>
        <v>0</v>
      </c>
      <c r="C230" s="133" t="s">
        <v>5</v>
      </c>
      <c r="D230" s="134"/>
      <c r="E230" s="135"/>
      <c r="F230" s="136"/>
      <c r="G230" s="137"/>
    </row>
    <row r="231" spans="1:11" s="1" customFormat="1" ht="19.5" hidden="1" customHeight="1" x14ac:dyDescent="0.25">
      <c r="A231" s="1">
        <f>A239*A208</f>
        <v>0</v>
      </c>
      <c r="C231" s="133" t="s">
        <v>6</v>
      </c>
      <c r="D231" s="134"/>
      <c r="E231" s="135"/>
      <c r="F231" s="136"/>
      <c r="G231" s="137"/>
    </row>
    <row r="232" spans="1:11" s="1" customFormat="1" ht="19.5" hidden="1" customHeight="1" x14ac:dyDescent="0.25">
      <c r="A232" s="1">
        <f>A239*A208</f>
        <v>0</v>
      </c>
      <c r="C232" s="133" t="s">
        <v>7</v>
      </c>
      <c r="D232" s="134"/>
      <c r="E232" s="135"/>
      <c r="F232" s="136"/>
      <c r="G232" s="137"/>
    </row>
    <row r="233" spans="1:11" s="1" customFormat="1" ht="19.5" hidden="1" customHeight="1" x14ac:dyDescent="0.25">
      <c r="A233" s="1">
        <f>A239*A208</f>
        <v>0</v>
      </c>
      <c r="C233" s="133" t="s">
        <v>8</v>
      </c>
      <c r="D233" s="134"/>
      <c r="E233" s="135"/>
      <c r="F233" s="136"/>
      <c r="G233" s="137"/>
    </row>
    <row r="234" spans="1:11" s="1" customFormat="1" ht="19.5" hidden="1" customHeight="1" x14ac:dyDescent="0.25">
      <c r="A234" s="1">
        <f>A239*A208</f>
        <v>0</v>
      </c>
      <c r="C234" s="133" t="s">
        <v>9</v>
      </c>
      <c r="D234" s="134"/>
      <c r="E234" s="135"/>
      <c r="F234" s="136"/>
      <c r="G234" s="137"/>
    </row>
    <row r="235" spans="1:11" s="1" customFormat="1" ht="19.5" hidden="1" customHeight="1" x14ac:dyDescent="0.25">
      <c r="A235" s="1">
        <f>A239*A208</f>
        <v>0</v>
      </c>
      <c r="C235" s="133" t="s">
        <v>10</v>
      </c>
      <c r="D235" s="134"/>
      <c r="E235" s="135"/>
      <c r="F235" s="136"/>
      <c r="G235" s="137"/>
    </row>
    <row r="236" spans="1:11" s="1" customFormat="1" ht="19.5" hidden="1" customHeight="1" thickBot="1" x14ac:dyDescent="0.3">
      <c r="A236" s="1">
        <f>A239*A208</f>
        <v>0</v>
      </c>
      <c r="C236" s="138" t="s">
        <v>11</v>
      </c>
      <c r="D236" s="139"/>
      <c r="E236" s="140"/>
      <c r="F236" s="141"/>
      <c r="G236" s="142"/>
    </row>
    <row r="237" spans="1:11" customFormat="1" hidden="1" x14ac:dyDescent="0.25">
      <c r="A237" s="1">
        <f>A239*A208</f>
        <v>0</v>
      </c>
      <c r="B237" s="6"/>
    </row>
    <row r="238" spans="1:11" customFormat="1" hidden="1" x14ac:dyDescent="0.25">
      <c r="A238" s="1">
        <f>A239*A208</f>
        <v>0</v>
      </c>
      <c r="B238" s="6"/>
    </row>
    <row r="239" spans="1:11" customFormat="1" hidden="1" x14ac:dyDescent="0.25">
      <c r="A239">
        <f>IF(D239&lt;&gt;"",1,0)</f>
        <v>0</v>
      </c>
      <c r="B239" s="94" t="s">
        <v>12</v>
      </c>
      <c r="C239" s="94"/>
      <c r="D239" s="95" t="str">
        <f>IF([1]summary!$B$41&lt;&gt;"",[1]summary!$B$41,"")</f>
        <v/>
      </c>
      <c r="E239" s="95"/>
      <c r="F239" s="95"/>
      <c r="G239" s="95"/>
      <c r="H239" s="95"/>
      <c r="I239" s="95"/>
      <c r="J239" s="95"/>
      <c r="K239" s="7"/>
    </row>
    <row r="240" spans="1:11" customFormat="1" hidden="1" x14ac:dyDescent="0.25">
      <c r="A240" s="1">
        <f>A239</f>
        <v>0</v>
      </c>
      <c r="B240" s="6"/>
    </row>
    <row r="241" spans="1:11" customFormat="1" ht="54.95" hidden="1" customHeight="1" thickBot="1" x14ac:dyDescent="0.3">
      <c r="A241" s="1">
        <f>A239</f>
        <v>0</v>
      </c>
      <c r="B241" s="96" t="s">
        <v>13</v>
      </c>
      <c r="C241" s="97"/>
      <c r="D241" s="98"/>
      <c r="E241" s="99" t="s">
        <v>35</v>
      </c>
      <c r="F241" s="100"/>
      <c r="G241" s="8" t="s">
        <v>14</v>
      </c>
      <c r="H241" s="9" t="s">
        <v>15</v>
      </c>
      <c r="I241" s="8" t="s">
        <v>16</v>
      </c>
      <c r="J241" s="10" t="s">
        <v>17</v>
      </c>
      <c r="K241" s="10" t="s">
        <v>18</v>
      </c>
    </row>
    <row r="242" spans="1:11" customFormat="1" ht="25.5" hidden="1" customHeight="1" x14ac:dyDescent="0.25">
      <c r="A242" s="1">
        <f>A239</f>
        <v>0</v>
      </c>
      <c r="B242" s="78" t="s">
        <v>36</v>
      </c>
      <c r="C242" s="79"/>
      <c r="D242" s="23"/>
      <c r="E242" s="123"/>
      <c r="F242" s="124"/>
      <c r="G242" s="11" t="s">
        <v>19</v>
      </c>
      <c r="H242" s="12"/>
      <c r="I242" s="13"/>
      <c r="J242" s="14" t="str">
        <f t="shared" ref="J242:J249" si="8">IF(AND(H242&lt;&gt;"",I242&lt;&gt;""),H242*I242,"")</f>
        <v/>
      </c>
      <c r="K242" s="14" t="str">
        <f t="shared" ref="K242:K249" si="9">IF(J242&lt;&gt;"",J242*1.2,"")</f>
        <v/>
      </c>
    </row>
    <row r="243" spans="1:11" customFormat="1" ht="25.5" hidden="1" customHeight="1" x14ac:dyDescent="0.25">
      <c r="A243" s="1">
        <f>A239</f>
        <v>0</v>
      </c>
      <c r="B243" s="80"/>
      <c r="C243" s="81"/>
      <c r="D243" s="24"/>
      <c r="E243" s="125"/>
      <c r="F243" s="126"/>
      <c r="G243" s="15" t="s">
        <v>19</v>
      </c>
      <c r="H243" s="16"/>
      <c r="I243" s="17"/>
      <c r="J243" s="18" t="str">
        <f t="shared" si="8"/>
        <v/>
      </c>
      <c r="K243" s="18" t="str">
        <f t="shared" si="9"/>
        <v/>
      </c>
    </row>
    <row r="244" spans="1:11" customFormat="1" ht="25.5" hidden="1" customHeight="1" thickBot="1" x14ac:dyDescent="0.3">
      <c r="A244" s="1">
        <f>A239</f>
        <v>0</v>
      </c>
      <c r="B244" s="82"/>
      <c r="C244" s="83"/>
      <c r="D244" s="25"/>
      <c r="E244" s="127"/>
      <c r="F244" s="128"/>
      <c r="G244" s="19" t="s">
        <v>19</v>
      </c>
      <c r="H244" s="20"/>
      <c r="I244" s="21"/>
      <c r="J244" s="22" t="str">
        <f t="shared" si="8"/>
        <v/>
      </c>
      <c r="K244" s="22" t="str">
        <f t="shared" si="9"/>
        <v/>
      </c>
    </row>
    <row r="245" spans="1:11" customFormat="1" ht="25.5" hidden="1" customHeight="1" x14ac:dyDescent="0.25">
      <c r="A245" s="1">
        <f>A239</f>
        <v>0</v>
      </c>
      <c r="B245" s="78" t="s">
        <v>20</v>
      </c>
      <c r="C245" s="79"/>
      <c r="D245" s="23"/>
      <c r="E245" s="123"/>
      <c r="F245" s="124"/>
      <c r="G245" s="11" t="s">
        <v>19</v>
      </c>
      <c r="H245" s="12"/>
      <c r="I245" s="13"/>
      <c r="J245" s="14" t="str">
        <f t="shared" si="8"/>
        <v/>
      </c>
      <c r="K245" s="14" t="str">
        <f t="shared" si="9"/>
        <v/>
      </c>
    </row>
    <row r="246" spans="1:11" customFormat="1" ht="25.5" hidden="1" customHeight="1" x14ac:dyDescent="0.25">
      <c r="A246" s="1">
        <f>A239</f>
        <v>0</v>
      </c>
      <c r="B246" s="80"/>
      <c r="C246" s="81"/>
      <c r="D246" s="24"/>
      <c r="E246" s="125"/>
      <c r="F246" s="126"/>
      <c r="G246" s="15" t="s">
        <v>19</v>
      </c>
      <c r="H246" s="16"/>
      <c r="I246" s="17"/>
      <c r="J246" s="18" t="str">
        <f t="shared" si="8"/>
        <v/>
      </c>
      <c r="K246" s="18" t="str">
        <f t="shared" si="9"/>
        <v/>
      </c>
    </row>
    <row r="247" spans="1:11" customFormat="1" ht="25.5" hidden="1" customHeight="1" thickBot="1" x14ac:dyDescent="0.3">
      <c r="A247" s="1">
        <f>A239</f>
        <v>0</v>
      </c>
      <c r="B247" s="82"/>
      <c r="C247" s="83"/>
      <c r="D247" s="25"/>
      <c r="E247" s="127"/>
      <c r="F247" s="128"/>
      <c r="G247" s="19" t="s">
        <v>19</v>
      </c>
      <c r="H247" s="20"/>
      <c r="I247" s="21"/>
      <c r="J247" s="22" t="str">
        <f t="shared" si="8"/>
        <v/>
      </c>
      <c r="K247" s="22" t="str">
        <f t="shared" si="9"/>
        <v/>
      </c>
    </row>
    <row r="248" spans="1:11" customFormat="1" ht="25.5" hidden="1" customHeight="1" x14ac:dyDescent="0.25">
      <c r="A248" s="1">
        <f>A239</f>
        <v>0</v>
      </c>
      <c r="B248" s="78" t="s">
        <v>21</v>
      </c>
      <c r="C248" s="79"/>
      <c r="D248" s="23" t="s">
        <v>22</v>
      </c>
      <c r="E248" s="129" t="s">
        <v>23</v>
      </c>
      <c r="F248" s="130"/>
      <c r="G248" s="11" t="s">
        <v>23</v>
      </c>
      <c r="H248" s="12"/>
      <c r="I248" s="13">
        <v>1</v>
      </c>
      <c r="J248" s="14" t="str">
        <f t="shared" si="8"/>
        <v/>
      </c>
      <c r="K248" s="14" t="str">
        <f t="shared" si="9"/>
        <v/>
      </c>
    </row>
    <row r="249" spans="1:11" customFormat="1" ht="25.5" hidden="1" customHeight="1" thickBot="1" x14ac:dyDescent="0.3">
      <c r="A249" s="1">
        <f>A239</f>
        <v>0</v>
      </c>
      <c r="B249" s="82"/>
      <c r="C249" s="83"/>
      <c r="D249" s="25" t="s">
        <v>24</v>
      </c>
      <c r="E249" s="131" t="s">
        <v>23</v>
      </c>
      <c r="F249" s="132"/>
      <c r="G249" s="19" t="s">
        <v>23</v>
      </c>
      <c r="H249" s="20"/>
      <c r="I249" s="21">
        <v>1</v>
      </c>
      <c r="J249" s="22" t="str">
        <f t="shared" si="8"/>
        <v/>
      </c>
      <c r="K249" s="22" t="str">
        <f t="shared" si="9"/>
        <v/>
      </c>
    </row>
    <row r="250" spans="1:11" customFormat="1" ht="25.5" hidden="1" customHeight="1" thickBot="1" x14ac:dyDescent="0.3">
      <c r="A250" s="1">
        <f>A239</f>
        <v>0</v>
      </c>
      <c r="B250" s="26"/>
      <c r="C250" s="27"/>
      <c r="D250" s="27"/>
      <c r="E250" s="27"/>
      <c r="F250" s="27"/>
      <c r="G250" s="27"/>
      <c r="H250" s="28"/>
      <c r="I250" s="28" t="s">
        <v>25</v>
      </c>
      <c r="J250" s="29" t="str">
        <f>IF(SUM(J242:J249)&gt;0,SUM(J242:J249),"")</f>
        <v/>
      </c>
      <c r="K250" s="29" t="str">
        <f>IF(SUM(K242:K249)&gt;0,SUM(K242:K249),"")</f>
        <v/>
      </c>
    </row>
    <row r="251" spans="1:11" customFormat="1" hidden="1" x14ac:dyDescent="0.25">
      <c r="A251" s="1">
        <f>A239</f>
        <v>0</v>
      </c>
      <c r="B251" s="30" t="s">
        <v>26</v>
      </c>
    </row>
    <row r="252" spans="1:11" customFormat="1" hidden="1" x14ac:dyDescent="0.25">
      <c r="A252" s="1">
        <f>A239</f>
        <v>0</v>
      </c>
      <c r="B252" s="6"/>
    </row>
    <row r="253" spans="1:11" customFormat="1" hidden="1" x14ac:dyDescent="0.25">
      <c r="A253" s="1">
        <f>A239</f>
        <v>0</v>
      </c>
      <c r="B253" s="6"/>
    </row>
    <row r="254" spans="1:11" customFormat="1" hidden="1" x14ac:dyDescent="0.25">
      <c r="A254" s="1">
        <f>A239*IF(COUNTA([1]summary!$H$72:$H$81)=0,1,0)</f>
        <v>0</v>
      </c>
      <c r="B254" s="6"/>
      <c r="C254" s="70" t="s">
        <v>27</v>
      </c>
      <c r="D254" s="71"/>
      <c r="E254" s="71"/>
      <c r="F254" s="71"/>
      <c r="G254" s="71"/>
      <c r="H254" s="71"/>
      <c r="I254" s="71"/>
      <c r="J254" s="72"/>
    </row>
    <row r="255" spans="1:11" customFormat="1" hidden="1" x14ac:dyDescent="0.25">
      <c r="A255" s="1">
        <f>A254</f>
        <v>0</v>
      </c>
      <c r="B255" s="6"/>
      <c r="C255" s="73"/>
      <c r="D255" s="74"/>
      <c r="E255" s="74"/>
      <c r="F255" s="74"/>
      <c r="G255" s="74"/>
      <c r="H255" s="74"/>
      <c r="I255" s="74"/>
      <c r="J255" s="75"/>
    </row>
    <row r="256" spans="1:11" customFormat="1" hidden="1" x14ac:dyDescent="0.25">
      <c r="A256" s="1">
        <f>A254</f>
        <v>0</v>
      </c>
      <c r="B256" s="6"/>
    </row>
    <row r="257" spans="1:13" customFormat="1" hidden="1" x14ac:dyDescent="0.25">
      <c r="A257" s="1">
        <f>A254</f>
        <v>0</v>
      </c>
      <c r="B257" s="6"/>
    </row>
    <row r="258" spans="1:13" customFormat="1" hidden="1" x14ac:dyDescent="0.25">
      <c r="A258" s="1">
        <f>A239*IF([1]summary!$F$12='Príloha č. 2'!M258,1,0)</f>
        <v>0</v>
      </c>
      <c r="B258" s="76" t="s">
        <v>28</v>
      </c>
      <c r="C258" s="76"/>
      <c r="D258" s="76"/>
      <c r="E258" s="76"/>
      <c r="F258" s="76"/>
      <c r="G258" s="76"/>
      <c r="H258" s="76"/>
      <c r="I258" s="76"/>
      <c r="J258" s="76"/>
      <c r="K258" s="76"/>
      <c r="M258" s="4" t="s">
        <v>29</v>
      </c>
    </row>
    <row r="259" spans="1:13" customFormat="1" hidden="1" x14ac:dyDescent="0.25">
      <c r="A259" s="1">
        <f>A258</f>
        <v>0</v>
      </c>
      <c r="B259" s="6"/>
    </row>
    <row r="260" spans="1:13" customFormat="1" ht="15" hidden="1" customHeight="1" x14ac:dyDescent="0.25">
      <c r="A260" s="1">
        <f>A258</f>
        <v>0</v>
      </c>
      <c r="B260" s="77" t="s">
        <v>30</v>
      </c>
      <c r="C260" s="77"/>
      <c r="D260" s="77"/>
      <c r="E260" s="77"/>
      <c r="F260" s="77"/>
      <c r="G260" s="77"/>
      <c r="H260" s="77"/>
      <c r="I260" s="77"/>
      <c r="J260" s="77"/>
      <c r="K260" s="77"/>
    </row>
    <row r="261" spans="1:13" customFormat="1" hidden="1" x14ac:dyDescent="0.25">
      <c r="A261" s="1">
        <f>A258</f>
        <v>0</v>
      </c>
      <c r="B261" s="77"/>
      <c r="C261" s="77"/>
      <c r="D261" s="77"/>
      <c r="E261" s="77"/>
      <c r="F261" s="77"/>
      <c r="G261" s="77"/>
      <c r="H261" s="77"/>
      <c r="I261" s="77"/>
      <c r="J261" s="77"/>
      <c r="K261" s="77"/>
    </row>
    <row r="262" spans="1:13" customFormat="1" hidden="1" x14ac:dyDescent="0.25">
      <c r="A262" s="1">
        <f>A258</f>
        <v>0</v>
      </c>
      <c r="B262" s="6"/>
    </row>
    <row r="263" spans="1:13" customFormat="1" hidden="1" x14ac:dyDescent="0.25">
      <c r="A263" s="1">
        <f>A264</f>
        <v>0</v>
      </c>
      <c r="B263" s="6"/>
    </row>
    <row r="264" spans="1:13" customFormat="1" hidden="1" x14ac:dyDescent="0.25">
      <c r="A264" s="1">
        <f>A239*IF(COUNTA([1]summary!$H$72:$H$81)=0,IF([1]summary!$G$20="všetky predmety spolu",0,1),IF([1]summary!$E$58="cenové ponuky komplexne",0,1))</f>
        <v>0</v>
      </c>
      <c r="B264" s="6"/>
      <c r="C264" s="31" t="s">
        <v>31</v>
      </c>
      <c r="D264" s="32"/>
    </row>
    <row r="265" spans="1:13" s="33" customFormat="1" hidden="1" x14ac:dyDescent="0.25">
      <c r="A265" s="1">
        <f>A264</f>
        <v>0</v>
      </c>
      <c r="C265" s="31"/>
    </row>
    <row r="266" spans="1:13" s="33" customFormat="1" ht="15" hidden="1" customHeight="1" x14ac:dyDescent="0.25">
      <c r="A266" s="1">
        <f>A264</f>
        <v>0</v>
      </c>
      <c r="C266" s="31" t="s">
        <v>32</v>
      </c>
      <c r="D266" s="32"/>
      <c r="G266" s="34"/>
      <c r="H266" s="34"/>
      <c r="I266" s="34"/>
      <c r="J266" s="34"/>
      <c r="K266" s="34"/>
    </row>
    <row r="267" spans="1:13" s="33" customFormat="1" hidden="1" x14ac:dyDescent="0.25">
      <c r="A267" s="1">
        <f>A264</f>
        <v>0</v>
      </c>
      <c r="F267" s="35"/>
      <c r="G267" s="68" t="str">
        <f>"podpis a pečiatka "&amp;IF(COUNTA([1]summary!$H$72:$H$81)=0,"navrhovateľa","dodávateľa")</f>
        <v>podpis a pečiatka navrhovateľa</v>
      </c>
      <c r="H267" s="68"/>
      <c r="I267" s="68"/>
      <c r="J267" s="68"/>
      <c r="K267" s="68"/>
    </row>
    <row r="268" spans="1:13" s="33" customFormat="1" hidden="1" x14ac:dyDescent="0.25">
      <c r="A268" s="1">
        <f>A264</f>
        <v>0</v>
      </c>
      <c r="F268" s="35"/>
      <c r="G268" s="36"/>
      <c r="H268" s="36"/>
      <c r="I268" s="36"/>
      <c r="J268" s="36"/>
      <c r="K268" s="36"/>
    </row>
    <row r="269" spans="1:13" customFormat="1" ht="15" hidden="1" customHeight="1" x14ac:dyDescent="0.25">
      <c r="A269" s="1">
        <f>A264*IF(COUNTA([1]summary!$H$72:$H$81)=0,1,0)</f>
        <v>0</v>
      </c>
      <c r="B269" s="69" t="s">
        <v>33</v>
      </c>
      <c r="C269" s="69"/>
      <c r="D269" s="69"/>
      <c r="E269" s="69"/>
      <c r="F269" s="69"/>
      <c r="G269" s="69"/>
      <c r="H269" s="69"/>
      <c r="I269" s="69"/>
      <c r="J269" s="69"/>
      <c r="K269" s="69"/>
      <c r="L269" s="37"/>
    </row>
    <row r="270" spans="1:13" customFormat="1" hidden="1" x14ac:dyDescent="0.25">
      <c r="A270" s="1">
        <f>A269</f>
        <v>0</v>
      </c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37"/>
    </row>
    <row r="271" spans="1:13" customFormat="1" ht="15" hidden="1" customHeight="1" x14ac:dyDescent="0.25">
      <c r="A271" s="1">
        <f>A264*IF(A269=1,0,1)</f>
        <v>0</v>
      </c>
      <c r="B271" s="69" t="s">
        <v>34</v>
      </c>
      <c r="C271" s="69"/>
      <c r="D271" s="69"/>
      <c r="E271" s="69"/>
      <c r="F271" s="69"/>
      <c r="G271" s="69"/>
      <c r="H271" s="69"/>
      <c r="I271" s="69"/>
      <c r="J271" s="69"/>
      <c r="K271" s="69"/>
      <c r="L271" s="37"/>
    </row>
    <row r="272" spans="1:13" customFormat="1" hidden="1" x14ac:dyDescent="0.25">
      <c r="A272" s="1">
        <f>A271</f>
        <v>0</v>
      </c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37"/>
    </row>
    <row r="273" spans="1:13" s="1" customFormat="1" ht="21" hidden="1" x14ac:dyDescent="0.25">
      <c r="A273" s="1">
        <f>A295*A264</f>
        <v>0</v>
      </c>
      <c r="B273" s="2"/>
      <c r="C273" s="3"/>
      <c r="D273" s="3"/>
      <c r="E273" s="3"/>
      <c r="F273" s="3"/>
      <c r="G273" s="3"/>
      <c r="H273" s="3"/>
      <c r="I273" s="3"/>
      <c r="J273" s="113" t="str">
        <f>IF(COUNTA([1]summary!$H$72:$H$81)=0,'[1]Výzva na prieskum trhu'!$C$139,'[1]Výzva na predloženie CP'!$B$324)</f>
        <v xml:space="preserve">Príloha č. 2: </v>
      </c>
      <c r="K273" s="113"/>
    </row>
    <row r="274" spans="1:13" s="1" customFormat="1" ht="23.25" hidden="1" x14ac:dyDescent="0.25">
      <c r="A274" s="1">
        <f>A295*A264</f>
        <v>0</v>
      </c>
      <c r="B274" s="114" t="str">
        <f>IF(COUNTA([1]summary!$H$72:$H$81)=0,'[1]Výzva na prieskum trhu'!$B$2,'[1]Výzva na predloženie CP'!$B$2)</f>
        <v>Výzva na predloženie ponúk - prieskum trhu</v>
      </c>
      <c r="C274" s="114"/>
      <c r="D274" s="114"/>
      <c r="E274" s="114"/>
      <c r="F274" s="114"/>
      <c r="G274" s="114"/>
      <c r="H274" s="114"/>
      <c r="I274" s="114"/>
      <c r="J274" s="114"/>
      <c r="K274" s="114"/>
      <c r="M274" s="4"/>
    </row>
    <row r="275" spans="1:13" s="1" customFormat="1" hidden="1" x14ac:dyDescent="0.25">
      <c r="A275" s="1">
        <f>A295*A264</f>
        <v>0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  <c r="M275" s="4"/>
    </row>
    <row r="276" spans="1:13" s="1" customFormat="1" ht="23.25" hidden="1" x14ac:dyDescent="0.25">
      <c r="A276" s="1">
        <f>A295*A264</f>
        <v>0</v>
      </c>
      <c r="B276" s="114" t="str">
        <f>IF(COUNTA([1]summary!$H$72:$H$81)=0,'[1]Výzva na prieskum trhu'!$E$139,'[1]Výzva na predloženie CP'!$E$324)</f>
        <v>Cenová ponuka</v>
      </c>
      <c r="C276" s="114"/>
      <c r="D276" s="114"/>
      <c r="E276" s="114"/>
      <c r="F276" s="114"/>
      <c r="G276" s="114"/>
      <c r="H276" s="114"/>
      <c r="I276" s="114"/>
      <c r="J276" s="114"/>
      <c r="K276" s="114"/>
      <c r="M276" s="4"/>
    </row>
    <row r="277" spans="1:13" customFormat="1" hidden="1" x14ac:dyDescent="0.25">
      <c r="A277" s="1">
        <f>A295*A264</f>
        <v>0</v>
      </c>
      <c r="B277" s="6"/>
    </row>
    <row r="278" spans="1:13" customFormat="1" ht="15" hidden="1" customHeight="1" x14ac:dyDescent="0.25">
      <c r="A278" s="1">
        <f>A295*A264</f>
        <v>0</v>
      </c>
      <c r="B278" s="77" t="s">
        <v>1</v>
      </c>
      <c r="C278" s="77"/>
      <c r="D278" s="77"/>
      <c r="E278" s="77"/>
      <c r="F278" s="77"/>
      <c r="G278" s="77"/>
      <c r="H278" s="77"/>
      <c r="I278" s="77"/>
      <c r="J278" s="77"/>
      <c r="K278" s="77"/>
    </row>
    <row r="279" spans="1:13" customFormat="1" hidden="1" x14ac:dyDescent="0.25">
      <c r="A279" s="1">
        <f>A295*A264</f>
        <v>0</v>
      </c>
      <c r="B279" s="77"/>
      <c r="C279" s="77"/>
      <c r="D279" s="77"/>
      <c r="E279" s="77"/>
      <c r="F279" s="77"/>
      <c r="G279" s="77"/>
      <c r="H279" s="77"/>
      <c r="I279" s="77"/>
      <c r="J279" s="77"/>
      <c r="K279" s="77"/>
    </row>
    <row r="280" spans="1:13" customFormat="1" hidden="1" x14ac:dyDescent="0.25">
      <c r="A280" s="1">
        <f>A295*A264</f>
        <v>0</v>
      </c>
      <c r="B280" s="77"/>
      <c r="C280" s="77"/>
      <c r="D280" s="77"/>
      <c r="E280" s="77"/>
      <c r="F280" s="77"/>
      <c r="G280" s="77"/>
      <c r="H280" s="77"/>
      <c r="I280" s="77"/>
      <c r="J280" s="77"/>
      <c r="K280" s="77"/>
    </row>
    <row r="281" spans="1:13" customFormat="1" hidden="1" x14ac:dyDescent="0.25">
      <c r="A281" s="1">
        <f>A295*A264</f>
        <v>0</v>
      </c>
      <c r="B281" s="6"/>
    </row>
    <row r="282" spans="1:13" s="1" customFormat="1" ht="19.5" hidden="1" customHeight="1" thickBot="1" x14ac:dyDescent="0.3">
      <c r="A282" s="1">
        <f>A295*A264</f>
        <v>0</v>
      </c>
      <c r="C282" s="145" t="str">
        <f>"Identifikačné údaje "&amp;IF(OR([1]summary!$K$41="",[1]summary!$K$41&gt;=[1]summary!$K$39),"navrhovateľa:","dodávateľa:")</f>
        <v>Identifikačné údaje navrhovateľa:</v>
      </c>
      <c r="D282" s="146"/>
      <c r="E282" s="146"/>
      <c r="F282" s="146"/>
      <c r="G282" s="147"/>
    </row>
    <row r="283" spans="1:13" s="1" customFormat="1" ht="19.5" hidden="1" customHeight="1" x14ac:dyDescent="0.25">
      <c r="A283" s="1">
        <f>A295*A264</f>
        <v>0</v>
      </c>
      <c r="C283" s="148" t="s">
        <v>2</v>
      </c>
      <c r="D283" s="149"/>
      <c r="E283" s="150"/>
      <c r="F283" s="151"/>
      <c r="G283" s="152"/>
    </row>
    <row r="284" spans="1:13" s="1" customFormat="1" ht="39" hidden="1" customHeight="1" x14ac:dyDescent="0.25">
      <c r="A284" s="1">
        <f>A295*A264</f>
        <v>0</v>
      </c>
      <c r="C284" s="143" t="s">
        <v>3</v>
      </c>
      <c r="D284" s="144"/>
      <c r="E284" s="135"/>
      <c r="F284" s="136"/>
      <c r="G284" s="137"/>
    </row>
    <row r="285" spans="1:13" s="1" customFormat="1" ht="19.5" hidden="1" customHeight="1" x14ac:dyDescent="0.25">
      <c r="A285" s="1">
        <f>A295*A264</f>
        <v>0</v>
      </c>
      <c r="C285" s="133" t="s">
        <v>4</v>
      </c>
      <c r="D285" s="134"/>
      <c r="E285" s="135"/>
      <c r="F285" s="136"/>
      <c r="G285" s="137"/>
    </row>
    <row r="286" spans="1:13" s="1" customFormat="1" ht="19.5" hidden="1" customHeight="1" x14ac:dyDescent="0.25">
      <c r="A286" s="1">
        <f>A295*A264</f>
        <v>0</v>
      </c>
      <c r="C286" s="133" t="s">
        <v>5</v>
      </c>
      <c r="D286" s="134"/>
      <c r="E286" s="135"/>
      <c r="F286" s="136"/>
      <c r="G286" s="137"/>
    </row>
    <row r="287" spans="1:13" s="1" customFormat="1" ht="19.5" hidden="1" customHeight="1" x14ac:dyDescent="0.25">
      <c r="A287" s="1">
        <f>A295*A264</f>
        <v>0</v>
      </c>
      <c r="C287" s="133" t="s">
        <v>6</v>
      </c>
      <c r="D287" s="134"/>
      <c r="E287" s="135"/>
      <c r="F287" s="136"/>
      <c r="G287" s="137"/>
    </row>
    <row r="288" spans="1:13" s="1" customFormat="1" ht="19.5" hidden="1" customHeight="1" x14ac:dyDescent="0.25">
      <c r="A288" s="1">
        <f>A295*A264</f>
        <v>0</v>
      </c>
      <c r="C288" s="133" t="s">
        <v>7</v>
      </c>
      <c r="D288" s="134"/>
      <c r="E288" s="135"/>
      <c r="F288" s="136"/>
      <c r="G288" s="137"/>
    </row>
    <row r="289" spans="1:11" s="1" customFormat="1" ht="19.5" hidden="1" customHeight="1" x14ac:dyDescent="0.25">
      <c r="A289" s="1">
        <f>A295*A264</f>
        <v>0</v>
      </c>
      <c r="C289" s="133" t="s">
        <v>8</v>
      </c>
      <c r="D289" s="134"/>
      <c r="E289" s="135"/>
      <c r="F289" s="136"/>
      <c r="G289" s="137"/>
    </row>
    <row r="290" spans="1:11" s="1" customFormat="1" ht="19.5" hidden="1" customHeight="1" x14ac:dyDescent="0.25">
      <c r="A290" s="1">
        <f>A295*A264</f>
        <v>0</v>
      </c>
      <c r="C290" s="133" t="s">
        <v>9</v>
      </c>
      <c r="D290" s="134"/>
      <c r="E290" s="135"/>
      <c r="F290" s="136"/>
      <c r="G290" s="137"/>
    </row>
    <row r="291" spans="1:11" s="1" customFormat="1" ht="19.5" hidden="1" customHeight="1" x14ac:dyDescent="0.25">
      <c r="A291" s="1">
        <f>A295*A264</f>
        <v>0</v>
      </c>
      <c r="C291" s="133" t="s">
        <v>10</v>
      </c>
      <c r="D291" s="134"/>
      <c r="E291" s="135"/>
      <c r="F291" s="136"/>
      <c r="G291" s="137"/>
    </row>
    <row r="292" spans="1:11" s="1" customFormat="1" ht="19.5" hidden="1" customHeight="1" thickBot="1" x14ac:dyDescent="0.3">
      <c r="A292" s="1">
        <f>A295*A264</f>
        <v>0</v>
      </c>
      <c r="C292" s="138" t="s">
        <v>11</v>
      </c>
      <c r="D292" s="139"/>
      <c r="E292" s="140"/>
      <c r="F292" s="141"/>
      <c r="G292" s="142"/>
    </row>
    <row r="293" spans="1:11" customFormat="1" hidden="1" x14ac:dyDescent="0.25">
      <c r="A293" s="1">
        <f>A295*A264</f>
        <v>0</v>
      </c>
      <c r="B293" s="6"/>
    </row>
    <row r="294" spans="1:11" customFormat="1" hidden="1" x14ac:dyDescent="0.25">
      <c r="A294" s="1">
        <f>A295*A264</f>
        <v>0</v>
      </c>
      <c r="B294" s="6"/>
    </row>
    <row r="295" spans="1:11" customFormat="1" hidden="1" x14ac:dyDescent="0.25">
      <c r="A295">
        <f>IF(D295&lt;&gt;"",1,0)</f>
        <v>0</v>
      </c>
      <c r="B295" s="94" t="s">
        <v>12</v>
      </c>
      <c r="C295" s="94"/>
      <c r="D295" s="95" t="str">
        <f>IF([1]summary!$B$42&lt;&gt;"",[1]summary!$B$42,"")</f>
        <v/>
      </c>
      <c r="E295" s="95"/>
      <c r="F295" s="95"/>
      <c r="G295" s="95"/>
      <c r="H295" s="95"/>
      <c r="I295" s="95"/>
      <c r="J295" s="95"/>
      <c r="K295" s="7"/>
    </row>
    <row r="296" spans="1:11" customFormat="1" hidden="1" x14ac:dyDescent="0.25">
      <c r="A296" s="1">
        <f>A295</f>
        <v>0</v>
      </c>
      <c r="B296" s="6"/>
    </row>
    <row r="297" spans="1:11" customFormat="1" ht="54.95" hidden="1" customHeight="1" thickBot="1" x14ac:dyDescent="0.3">
      <c r="A297" s="1">
        <f>A295</f>
        <v>0</v>
      </c>
      <c r="B297" s="96" t="s">
        <v>13</v>
      </c>
      <c r="C297" s="97"/>
      <c r="D297" s="98"/>
      <c r="E297" s="99" t="s">
        <v>35</v>
      </c>
      <c r="F297" s="100"/>
      <c r="G297" s="8" t="s">
        <v>14</v>
      </c>
      <c r="H297" s="9" t="s">
        <v>15</v>
      </c>
      <c r="I297" s="8" t="s">
        <v>16</v>
      </c>
      <c r="J297" s="10" t="s">
        <v>17</v>
      </c>
      <c r="K297" s="10" t="s">
        <v>18</v>
      </c>
    </row>
    <row r="298" spans="1:11" customFormat="1" ht="25.5" hidden="1" customHeight="1" x14ac:dyDescent="0.25">
      <c r="A298" s="1">
        <f>A295</f>
        <v>0</v>
      </c>
      <c r="B298" s="78" t="s">
        <v>36</v>
      </c>
      <c r="C298" s="79"/>
      <c r="D298" s="23"/>
      <c r="E298" s="123"/>
      <c r="F298" s="124"/>
      <c r="G298" s="11" t="s">
        <v>19</v>
      </c>
      <c r="H298" s="12"/>
      <c r="I298" s="13"/>
      <c r="J298" s="14" t="str">
        <f t="shared" ref="J298:J305" si="10">IF(AND(H298&lt;&gt;"",I298&lt;&gt;""),H298*I298,"")</f>
        <v/>
      </c>
      <c r="K298" s="14" t="str">
        <f t="shared" ref="K298:K305" si="11">IF(J298&lt;&gt;"",J298*1.2,"")</f>
        <v/>
      </c>
    </row>
    <row r="299" spans="1:11" customFormat="1" ht="25.5" hidden="1" customHeight="1" x14ac:dyDescent="0.25">
      <c r="A299" s="1">
        <f>A295</f>
        <v>0</v>
      </c>
      <c r="B299" s="80"/>
      <c r="C299" s="81"/>
      <c r="D299" s="24"/>
      <c r="E299" s="125"/>
      <c r="F299" s="126"/>
      <c r="G299" s="15" t="s">
        <v>19</v>
      </c>
      <c r="H299" s="16"/>
      <c r="I299" s="17"/>
      <c r="J299" s="18" t="str">
        <f t="shared" si="10"/>
        <v/>
      </c>
      <c r="K299" s="18" t="str">
        <f t="shared" si="11"/>
        <v/>
      </c>
    </row>
    <row r="300" spans="1:11" customFormat="1" ht="25.5" hidden="1" customHeight="1" thickBot="1" x14ac:dyDescent="0.3">
      <c r="A300" s="1">
        <f>A295</f>
        <v>0</v>
      </c>
      <c r="B300" s="82"/>
      <c r="C300" s="83"/>
      <c r="D300" s="25"/>
      <c r="E300" s="127"/>
      <c r="F300" s="128"/>
      <c r="G300" s="19" t="s">
        <v>19</v>
      </c>
      <c r="H300" s="20"/>
      <c r="I300" s="21"/>
      <c r="J300" s="22" t="str">
        <f t="shared" si="10"/>
        <v/>
      </c>
      <c r="K300" s="22" t="str">
        <f t="shared" si="11"/>
        <v/>
      </c>
    </row>
    <row r="301" spans="1:11" customFormat="1" ht="25.5" hidden="1" customHeight="1" x14ac:dyDescent="0.25">
      <c r="A301" s="1">
        <f>A295</f>
        <v>0</v>
      </c>
      <c r="B301" s="78" t="s">
        <v>20</v>
      </c>
      <c r="C301" s="79"/>
      <c r="D301" s="23"/>
      <c r="E301" s="123"/>
      <c r="F301" s="124"/>
      <c r="G301" s="11" t="s">
        <v>19</v>
      </c>
      <c r="H301" s="12"/>
      <c r="I301" s="13"/>
      <c r="J301" s="14" t="str">
        <f t="shared" si="10"/>
        <v/>
      </c>
      <c r="K301" s="14" t="str">
        <f t="shared" si="11"/>
        <v/>
      </c>
    </row>
    <row r="302" spans="1:11" customFormat="1" ht="25.5" hidden="1" customHeight="1" x14ac:dyDescent="0.25">
      <c r="A302" s="1">
        <f>A295</f>
        <v>0</v>
      </c>
      <c r="B302" s="80"/>
      <c r="C302" s="81"/>
      <c r="D302" s="24"/>
      <c r="E302" s="125"/>
      <c r="F302" s="126"/>
      <c r="G302" s="15" t="s">
        <v>19</v>
      </c>
      <c r="H302" s="16"/>
      <c r="I302" s="17"/>
      <c r="J302" s="18" t="str">
        <f t="shared" si="10"/>
        <v/>
      </c>
      <c r="K302" s="18" t="str">
        <f t="shared" si="11"/>
        <v/>
      </c>
    </row>
    <row r="303" spans="1:11" customFormat="1" ht="25.5" hidden="1" customHeight="1" thickBot="1" x14ac:dyDescent="0.3">
      <c r="A303" s="1">
        <f>A295</f>
        <v>0</v>
      </c>
      <c r="B303" s="82"/>
      <c r="C303" s="83"/>
      <c r="D303" s="25"/>
      <c r="E303" s="127"/>
      <c r="F303" s="128"/>
      <c r="G303" s="19" t="s">
        <v>19</v>
      </c>
      <c r="H303" s="20"/>
      <c r="I303" s="21"/>
      <c r="J303" s="22" t="str">
        <f t="shared" si="10"/>
        <v/>
      </c>
      <c r="K303" s="22" t="str">
        <f t="shared" si="11"/>
        <v/>
      </c>
    </row>
    <row r="304" spans="1:11" customFormat="1" ht="25.5" hidden="1" customHeight="1" x14ac:dyDescent="0.25">
      <c r="A304" s="1">
        <f>A295</f>
        <v>0</v>
      </c>
      <c r="B304" s="78" t="s">
        <v>21</v>
      </c>
      <c r="C304" s="79"/>
      <c r="D304" s="23" t="s">
        <v>22</v>
      </c>
      <c r="E304" s="129" t="s">
        <v>23</v>
      </c>
      <c r="F304" s="130"/>
      <c r="G304" s="11" t="s">
        <v>23</v>
      </c>
      <c r="H304" s="12"/>
      <c r="I304" s="13">
        <v>1</v>
      </c>
      <c r="J304" s="14" t="str">
        <f t="shared" si="10"/>
        <v/>
      </c>
      <c r="K304" s="14" t="str">
        <f t="shared" si="11"/>
        <v/>
      </c>
    </row>
    <row r="305" spans="1:13" customFormat="1" ht="25.5" hidden="1" customHeight="1" thickBot="1" x14ac:dyDescent="0.3">
      <c r="A305" s="1">
        <f>A295</f>
        <v>0</v>
      </c>
      <c r="B305" s="82"/>
      <c r="C305" s="83"/>
      <c r="D305" s="25" t="s">
        <v>24</v>
      </c>
      <c r="E305" s="131" t="s">
        <v>23</v>
      </c>
      <c r="F305" s="132"/>
      <c r="G305" s="19" t="s">
        <v>23</v>
      </c>
      <c r="H305" s="20"/>
      <c r="I305" s="21">
        <v>1</v>
      </c>
      <c r="J305" s="22" t="str">
        <f t="shared" si="10"/>
        <v/>
      </c>
      <c r="K305" s="22" t="str">
        <f t="shared" si="11"/>
        <v/>
      </c>
    </row>
    <row r="306" spans="1:13" customFormat="1" ht="25.5" hidden="1" customHeight="1" thickBot="1" x14ac:dyDescent="0.3">
      <c r="A306" s="1">
        <f>A295</f>
        <v>0</v>
      </c>
      <c r="B306" s="26"/>
      <c r="C306" s="27"/>
      <c r="D306" s="27"/>
      <c r="E306" s="27"/>
      <c r="F306" s="27"/>
      <c r="G306" s="27"/>
      <c r="H306" s="28"/>
      <c r="I306" s="28" t="s">
        <v>25</v>
      </c>
      <c r="J306" s="29" t="str">
        <f>IF(SUM(J298:J305)&gt;0,SUM(J298:J305),"")</f>
        <v/>
      </c>
      <c r="K306" s="29" t="str">
        <f>IF(SUM(K298:K305)&gt;0,SUM(K298:K305),"")</f>
        <v/>
      </c>
    </row>
    <row r="307" spans="1:13" customFormat="1" hidden="1" x14ac:dyDescent="0.25">
      <c r="A307" s="1">
        <f>A295</f>
        <v>0</v>
      </c>
      <c r="B307" s="30" t="s">
        <v>26</v>
      </c>
    </row>
    <row r="308" spans="1:13" customFormat="1" hidden="1" x14ac:dyDescent="0.25">
      <c r="A308" s="1">
        <f>A295</f>
        <v>0</v>
      </c>
      <c r="B308" s="6"/>
    </row>
    <row r="309" spans="1:13" customFormat="1" hidden="1" x14ac:dyDescent="0.25">
      <c r="A309" s="1">
        <f>A295</f>
        <v>0</v>
      </c>
      <c r="B309" s="6"/>
    </row>
    <row r="310" spans="1:13" customFormat="1" hidden="1" x14ac:dyDescent="0.25">
      <c r="A310" s="1">
        <f>A295*IF(COUNTA([1]summary!$H$72:$H$81)=0,1,0)</f>
        <v>0</v>
      </c>
      <c r="B310" s="6"/>
      <c r="C310" s="70" t="s">
        <v>27</v>
      </c>
      <c r="D310" s="71"/>
      <c r="E310" s="71"/>
      <c r="F310" s="71"/>
      <c r="G310" s="71"/>
      <c r="H310" s="71"/>
      <c r="I310" s="71"/>
      <c r="J310" s="72"/>
    </row>
    <row r="311" spans="1:13" customFormat="1" hidden="1" x14ac:dyDescent="0.25">
      <c r="A311" s="1">
        <f>A310</f>
        <v>0</v>
      </c>
      <c r="B311" s="6"/>
      <c r="C311" s="73"/>
      <c r="D311" s="74"/>
      <c r="E311" s="74"/>
      <c r="F311" s="74"/>
      <c r="G311" s="74"/>
      <c r="H311" s="74"/>
      <c r="I311" s="74"/>
      <c r="J311" s="75"/>
    </row>
    <row r="312" spans="1:13" customFormat="1" hidden="1" x14ac:dyDescent="0.25">
      <c r="A312" s="1">
        <f>A310</f>
        <v>0</v>
      </c>
      <c r="B312" s="6"/>
    </row>
    <row r="313" spans="1:13" customFormat="1" hidden="1" x14ac:dyDescent="0.25">
      <c r="A313" s="1">
        <f>A310</f>
        <v>0</v>
      </c>
      <c r="B313" s="6"/>
    </row>
    <row r="314" spans="1:13" customFormat="1" hidden="1" x14ac:dyDescent="0.25">
      <c r="A314" s="1">
        <f>A295*IF([1]summary!$F$12='Príloha č. 2'!M314,1,0)</f>
        <v>0</v>
      </c>
      <c r="B314" s="76" t="s">
        <v>28</v>
      </c>
      <c r="C314" s="76"/>
      <c r="D314" s="76"/>
      <c r="E314" s="76"/>
      <c r="F314" s="76"/>
      <c r="G314" s="76"/>
      <c r="H314" s="76"/>
      <c r="I314" s="76"/>
      <c r="J314" s="76"/>
      <c r="K314" s="76"/>
      <c r="M314" s="4" t="s">
        <v>29</v>
      </c>
    </row>
    <row r="315" spans="1:13" customFormat="1" hidden="1" x14ac:dyDescent="0.25">
      <c r="A315" s="1">
        <f>A314</f>
        <v>0</v>
      </c>
      <c r="B315" s="6"/>
    </row>
    <row r="316" spans="1:13" customFormat="1" ht="15" hidden="1" customHeight="1" x14ac:dyDescent="0.25">
      <c r="A316" s="1">
        <f>A314</f>
        <v>0</v>
      </c>
      <c r="B316" s="77" t="s">
        <v>30</v>
      </c>
      <c r="C316" s="77"/>
      <c r="D316" s="77"/>
      <c r="E316" s="77"/>
      <c r="F316" s="77"/>
      <c r="G316" s="77"/>
      <c r="H316" s="77"/>
      <c r="I316" s="77"/>
      <c r="J316" s="77"/>
      <c r="K316" s="77"/>
    </row>
    <row r="317" spans="1:13" customFormat="1" hidden="1" x14ac:dyDescent="0.25">
      <c r="A317" s="1">
        <f>A314</f>
        <v>0</v>
      </c>
      <c r="B317" s="77"/>
      <c r="C317" s="77"/>
      <c r="D317" s="77"/>
      <c r="E317" s="77"/>
      <c r="F317" s="77"/>
      <c r="G317" s="77"/>
      <c r="H317" s="77"/>
      <c r="I317" s="77"/>
      <c r="J317" s="77"/>
      <c r="K317" s="77"/>
    </row>
    <row r="318" spans="1:13" customFormat="1" hidden="1" x14ac:dyDescent="0.25">
      <c r="A318" s="1">
        <f>A314</f>
        <v>0</v>
      </c>
      <c r="B318" s="6"/>
    </row>
    <row r="319" spans="1:13" customFormat="1" hidden="1" x14ac:dyDescent="0.25">
      <c r="A319" s="1">
        <f>A320</f>
        <v>0</v>
      </c>
      <c r="B319" s="6"/>
    </row>
    <row r="320" spans="1:13" customFormat="1" hidden="1" x14ac:dyDescent="0.25">
      <c r="A320" s="1">
        <f>A295*IF(COUNTA([1]summary!$H$72:$H$81)=0,IF([1]summary!$G$20="všetky predmety spolu",0,1),IF([1]summary!$E$58="cenové ponuky komplexne",0,1))</f>
        <v>0</v>
      </c>
      <c r="B320" s="6"/>
      <c r="C320" s="31" t="s">
        <v>31</v>
      </c>
      <c r="D320" s="32"/>
    </row>
    <row r="321" spans="1:13" s="33" customFormat="1" hidden="1" x14ac:dyDescent="0.25">
      <c r="A321" s="1">
        <f>A320</f>
        <v>0</v>
      </c>
      <c r="C321" s="31"/>
    </row>
    <row r="322" spans="1:13" s="33" customFormat="1" ht="15" hidden="1" customHeight="1" x14ac:dyDescent="0.25">
      <c r="A322" s="1">
        <f>A320</f>
        <v>0</v>
      </c>
      <c r="C322" s="31" t="s">
        <v>32</v>
      </c>
      <c r="D322" s="32"/>
      <c r="G322" s="34"/>
      <c r="H322" s="34"/>
      <c r="I322" s="34"/>
      <c r="J322" s="34"/>
      <c r="K322" s="34"/>
    </row>
    <row r="323" spans="1:13" s="33" customFormat="1" hidden="1" x14ac:dyDescent="0.25">
      <c r="A323" s="1">
        <f>A320</f>
        <v>0</v>
      </c>
      <c r="F323" s="35"/>
      <c r="G323" s="68" t="str">
        <f>"podpis a pečiatka "&amp;IF(COUNTA([1]summary!$H$72:$H$81)=0,"navrhovateľa","dodávateľa")</f>
        <v>podpis a pečiatka navrhovateľa</v>
      </c>
      <c r="H323" s="68"/>
      <c r="I323" s="68"/>
      <c r="J323" s="68"/>
      <c r="K323" s="68"/>
    </row>
    <row r="324" spans="1:13" s="33" customFormat="1" hidden="1" x14ac:dyDescent="0.25">
      <c r="A324" s="1">
        <f>A320</f>
        <v>0</v>
      </c>
      <c r="F324" s="35"/>
      <c r="G324" s="36"/>
      <c r="H324" s="36"/>
      <c r="I324" s="36"/>
      <c r="J324" s="36"/>
      <c r="K324" s="36"/>
    </row>
    <row r="325" spans="1:13" customFormat="1" ht="15" hidden="1" customHeight="1" x14ac:dyDescent="0.25">
      <c r="A325" s="1">
        <f>A320*IF(COUNTA([1]summary!$H$72:$H$81)=0,1,0)</f>
        <v>0</v>
      </c>
      <c r="B325" s="69" t="s">
        <v>33</v>
      </c>
      <c r="C325" s="69"/>
      <c r="D325" s="69"/>
      <c r="E325" s="69"/>
      <c r="F325" s="69"/>
      <c r="G325" s="69"/>
      <c r="H325" s="69"/>
      <c r="I325" s="69"/>
      <c r="J325" s="69"/>
      <c r="K325" s="69"/>
      <c r="L325" s="37"/>
    </row>
    <row r="326" spans="1:13" customFormat="1" hidden="1" x14ac:dyDescent="0.25">
      <c r="A326" s="1">
        <f>A325</f>
        <v>0</v>
      </c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37"/>
    </row>
    <row r="327" spans="1:13" customFormat="1" ht="15" hidden="1" customHeight="1" x14ac:dyDescent="0.25">
      <c r="A327" s="1">
        <f>A320*IF(A325=1,0,1)</f>
        <v>0</v>
      </c>
      <c r="B327" s="69" t="s">
        <v>34</v>
      </c>
      <c r="C327" s="69"/>
      <c r="D327" s="69"/>
      <c r="E327" s="69"/>
      <c r="F327" s="69"/>
      <c r="G327" s="69"/>
      <c r="H327" s="69"/>
      <c r="I327" s="69"/>
      <c r="J327" s="69"/>
      <c r="K327" s="69"/>
      <c r="L327" s="37"/>
    </row>
    <row r="328" spans="1:13" customFormat="1" hidden="1" x14ac:dyDescent="0.25">
      <c r="A328" s="1">
        <f>A327</f>
        <v>0</v>
      </c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37"/>
    </row>
    <row r="329" spans="1:13" s="1" customFormat="1" ht="21" hidden="1" x14ac:dyDescent="0.25">
      <c r="A329" s="1">
        <f>A351*A320</f>
        <v>0</v>
      </c>
      <c r="B329" s="2"/>
      <c r="C329" s="3"/>
      <c r="D329" s="3"/>
      <c r="E329" s="3"/>
      <c r="F329" s="3"/>
      <c r="G329" s="3"/>
      <c r="H329" s="3"/>
      <c r="I329" s="3"/>
      <c r="J329" s="113" t="str">
        <f>IF(COUNTA([1]summary!$H$72:$H$81)=0,'[1]Výzva na prieskum trhu'!$C$139,'[1]Výzva na predloženie CP'!$B$324)</f>
        <v xml:space="preserve">Príloha č. 2: </v>
      </c>
      <c r="K329" s="113"/>
    </row>
    <row r="330" spans="1:13" s="1" customFormat="1" ht="23.25" hidden="1" x14ac:dyDescent="0.25">
      <c r="A330" s="1">
        <f>A351*A320</f>
        <v>0</v>
      </c>
      <c r="B330" s="114" t="str">
        <f>IF(COUNTA([1]summary!$H$72:$H$81)=0,'[1]Výzva na prieskum trhu'!$B$2,'[1]Výzva na predloženie CP'!$B$2)</f>
        <v>Výzva na predloženie ponúk - prieskum trhu</v>
      </c>
      <c r="C330" s="114"/>
      <c r="D330" s="114"/>
      <c r="E330" s="114"/>
      <c r="F330" s="114"/>
      <c r="G330" s="114"/>
      <c r="H330" s="114"/>
      <c r="I330" s="114"/>
      <c r="J330" s="114"/>
      <c r="K330" s="114"/>
      <c r="M330" s="4"/>
    </row>
    <row r="331" spans="1:13" s="1" customFormat="1" hidden="1" x14ac:dyDescent="0.25">
      <c r="A331" s="1">
        <f>A351*A320</f>
        <v>0</v>
      </c>
      <c r="B331" s="5"/>
      <c r="C331" s="5"/>
      <c r="D331" s="5"/>
      <c r="E331" s="5"/>
      <c r="F331" s="5"/>
      <c r="G331" s="5"/>
      <c r="H331" s="5"/>
      <c r="I331" s="5"/>
      <c r="J331" s="5"/>
      <c r="K331" s="5"/>
      <c r="M331" s="4"/>
    </row>
    <row r="332" spans="1:13" s="1" customFormat="1" ht="23.25" hidden="1" x14ac:dyDescent="0.25">
      <c r="A332" s="1">
        <f>A351*A320</f>
        <v>0</v>
      </c>
      <c r="B332" s="114" t="str">
        <f>IF(COUNTA([1]summary!$H$72:$H$81)=0,'[1]Výzva na prieskum trhu'!$E$139,'[1]Výzva na predloženie CP'!$E$324)</f>
        <v>Cenová ponuka</v>
      </c>
      <c r="C332" s="114"/>
      <c r="D332" s="114"/>
      <c r="E332" s="114"/>
      <c r="F332" s="114"/>
      <c r="G332" s="114"/>
      <c r="H332" s="114"/>
      <c r="I332" s="114"/>
      <c r="J332" s="114"/>
      <c r="K332" s="114"/>
      <c r="M332" s="4"/>
    </row>
    <row r="333" spans="1:13" customFormat="1" hidden="1" x14ac:dyDescent="0.25">
      <c r="A333" s="1">
        <f>A351*A320</f>
        <v>0</v>
      </c>
      <c r="B333" s="6"/>
    </row>
    <row r="334" spans="1:13" customFormat="1" ht="15" hidden="1" customHeight="1" x14ac:dyDescent="0.25">
      <c r="A334" s="1">
        <f>A351*A320</f>
        <v>0</v>
      </c>
      <c r="B334" s="77" t="s">
        <v>1</v>
      </c>
      <c r="C334" s="77"/>
      <c r="D334" s="77"/>
      <c r="E334" s="77"/>
      <c r="F334" s="77"/>
      <c r="G334" s="77"/>
      <c r="H334" s="77"/>
      <c r="I334" s="77"/>
      <c r="J334" s="77"/>
      <c r="K334" s="77"/>
    </row>
    <row r="335" spans="1:13" customFormat="1" hidden="1" x14ac:dyDescent="0.25">
      <c r="A335" s="1">
        <f>A351*A320</f>
        <v>0</v>
      </c>
      <c r="B335" s="77"/>
      <c r="C335" s="77"/>
      <c r="D335" s="77"/>
      <c r="E335" s="77"/>
      <c r="F335" s="77"/>
      <c r="G335" s="77"/>
      <c r="H335" s="77"/>
      <c r="I335" s="77"/>
      <c r="J335" s="77"/>
      <c r="K335" s="77"/>
    </row>
    <row r="336" spans="1:13" customFormat="1" hidden="1" x14ac:dyDescent="0.25">
      <c r="A336" s="1">
        <f>A351*A320</f>
        <v>0</v>
      </c>
      <c r="B336" s="77"/>
      <c r="C336" s="77"/>
      <c r="D336" s="77"/>
      <c r="E336" s="77"/>
      <c r="F336" s="77"/>
      <c r="G336" s="77"/>
      <c r="H336" s="77"/>
      <c r="I336" s="77"/>
      <c r="J336" s="77"/>
      <c r="K336" s="77"/>
    </row>
    <row r="337" spans="1:11" customFormat="1" hidden="1" x14ac:dyDescent="0.25">
      <c r="A337" s="1">
        <f>A351*A320</f>
        <v>0</v>
      </c>
      <c r="B337" s="6"/>
    </row>
    <row r="338" spans="1:11" s="1" customFormat="1" ht="19.5" hidden="1" customHeight="1" thickBot="1" x14ac:dyDescent="0.3">
      <c r="A338" s="1">
        <f>A351*A320</f>
        <v>0</v>
      </c>
      <c r="C338" s="145" t="str">
        <f>"Identifikačné údaje "&amp;IF(OR([1]summary!$K$41="",[1]summary!$K$41&gt;=[1]summary!$K$39),"navrhovateľa:","dodávateľa:")</f>
        <v>Identifikačné údaje navrhovateľa:</v>
      </c>
      <c r="D338" s="146"/>
      <c r="E338" s="146"/>
      <c r="F338" s="146"/>
      <c r="G338" s="147"/>
    </row>
    <row r="339" spans="1:11" s="1" customFormat="1" ht="19.5" hidden="1" customHeight="1" x14ac:dyDescent="0.25">
      <c r="A339" s="1">
        <f>A351*A320</f>
        <v>0</v>
      </c>
      <c r="C339" s="148" t="s">
        <v>2</v>
      </c>
      <c r="D339" s="149"/>
      <c r="E339" s="150"/>
      <c r="F339" s="151"/>
      <c r="G339" s="152"/>
    </row>
    <row r="340" spans="1:11" s="1" customFormat="1" ht="39" hidden="1" customHeight="1" x14ac:dyDescent="0.25">
      <c r="A340" s="1">
        <f>A351*A320</f>
        <v>0</v>
      </c>
      <c r="C340" s="143" t="s">
        <v>3</v>
      </c>
      <c r="D340" s="144"/>
      <c r="E340" s="135"/>
      <c r="F340" s="136"/>
      <c r="G340" s="137"/>
    </row>
    <row r="341" spans="1:11" s="1" customFormat="1" ht="19.5" hidden="1" customHeight="1" x14ac:dyDescent="0.25">
      <c r="A341" s="1">
        <f>A351*A320</f>
        <v>0</v>
      </c>
      <c r="C341" s="133" t="s">
        <v>4</v>
      </c>
      <c r="D341" s="134"/>
      <c r="E341" s="135"/>
      <c r="F341" s="136"/>
      <c r="G341" s="137"/>
    </row>
    <row r="342" spans="1:11" s="1" customFormat="1" ht="19.5" hidden="1" customHeight="1" x14ac:dyDescent="0.25">
      <c r="A342" s="1">
        <f>A351*A320</f>
        <v>0</v>
      </c>
      <c r="C342" s="133" t="s">
        <v>5</v>
      </c>
      <c r="D342" s="134"/>
      <c r="E342" s="135"/>
      <c r="F342" s="136"/>
      <c r="G342" s="137"/>
    </row>
    <row r="343" spans="1:11" s="1" customFormat="1" ht="19.5" hidden="1" customHeight="1" x14ac:dyDescent="0.25">
      <c r="A343" s="1">
        <f>A351*A320</f>
        <v>0</v>
      </c>
      <c r="C343" s="133" t="s">
        <v>6</v>
      </c>
      <c r="D343" s="134"/>
      <c r="E343" s="135"/>
      <c r="F343" s="136"/>
      <c r="G343" s="137"/>
    </row>
    <row r="344" spans="1:11" s="1" customFormat="1" ht="19.5" hidden="1" customHeight="1" x14ac:dyDescent="0.25">
      <c r="A344" s="1">
        <f>A351*A320</f>
        <v>0</v>
      </c>
      <c r="C344" s="133" t="s">
        <v>7</v>
      </c>
      <c r="D344" s="134"/>
      <c r="E344" s="135"/>
      <c r="F344" s="136"/>
      <c r="G344" s="137"/>
    </row>
    <row r="345" spans="1:11" s="1" customFormat="1" ht="19.5" hidden="1" customHeight="1" x14ac:dyDescent="0.25">
      <c r="A345" s="1">
        <f>A351*A320</f>
        <v>0</v>
      </c>
      <c r="C345" s="133" t="s">
        <v>8</v>
      </c>
      <c r="D345" s="134"/>
      <c r="E345" s="135"/>
      <c r="F345" s="136"/>
      <c r="G345" s="137"/>
    </row>
    <row r="346" spans="1:11" s="1" customFormat="1" ht="19.5" hidden="1" customHeight="1" x14ac:dyDescent="0.25">
      <c r="A346" s="1">
        <f>A351*A320</f>
        <v>0</v>
      </c>
      <c r="C346" s="133" t="s">
        <v>9</v>
      </c>
      <c r="D346" s="134"/>
      <c r="E346" s="135"/>
      <c r="F346" s="136"/>
      <c r="G346" s="137"/>
    </row>
    <row r="347" spans="1:11" s="1" customFormat="1" ht="19.5" hidden="1" customHeight="1" x14ac:dyDescent="0.25">
      <c r="A347" s="1">
        <f>A351*A320</f>
        <v>0</v>
      </c>
      <c r="C347" s="133" t="s">
        <v>10</v>
      </c>
      <c r="D347" s="134"/>
      <c r="E347" s="135"/>
      <c r="F347" s="136"/>
      <c r="G347" s="137"/>
    </row>
    <row r="348" spans="1:11" s="1" customFormat="1" ht="19.5" hidden="1" customHeight="1" thickBot="1" x14ac:dyDescent="0.3">
      <c r="A348" s="1">
        <f>A351*A320</f>
        <v>0</v>
      </c>
      <c r="C348" s="138" t="s">
        <v>11</v>
      </c>
      <c r="D348" s="139"/>
      <c r="E348" s="140"/>
      <c r="F348" s="141"/>
      <c r="G348" s="142"/>
    </row>
    <row r="349" spans="1:11" customFormat="1" hidden="1" x14ac:dyDescent="0.25">
      <c r="A349" s="1">
        <f>A351*A320</f>
        <v>0</v>
      </c>
      <c r="B349" s="6"/>
    </row>
    <row r="350" spans="1:11" customFormat="1" hidden="1" x14ac:dyDescent="0.25">
      <c r="A350" s="1">
        <f>A351*A320</f>
        <v>0</v>
      </c>
      <c r="B350" s="6"/>
    </row>
    <row r="351" spans="1:11" customFormat="1" hidden="1" x14ac:dyDescent="0.25">
      <c r="A351">
        <f>IF(D351&lt;&gt;"",1,0)</f>
        <v>0</v>
      </c>
      <c r="B351" s="94" t="s">
        <v>12</v>
      </c>
      <c r="C351" s="94"/>
      <c r="D351" s="95" t="str">
        <f>IF([1]summary!$B$43&lt;&gt;"",[1]summary!$B$43,"")</f>
        <v/>
      </c>
      <c r="E351" s="95"/>
      <c r="F351" s="95"/>
      <c r="G351" s="95"/>
      <c r="H351" s="95"/>
      <c r="I351" s="95"/>
      <c r="J351" s="95"/>
      <c r="K351" s="7"/>
    </row>
    <row r="352" spans="1:11" customFormat="1" hidden="1" x14ac:dyDescent="0.25">
      <c r="A352" s="1">
        <f>A351</f>
        <v>0</v>
      </c>
      <c r="B352" s="6"/>
    </row>
    <row r="353" spans="1:11" customFormat="1" ht="54.95" hidden="1" customHeight="1" thickBot="1" x14ac:dyDescent="0.3">
      <c r="A353" s="1">
        <f>A351</f>
        <v>0</v>
      </c>
      <c r="B353" s="96" t="s">
        <v>13</v>
      </c>
      <c r="C353" s="97"/>
      <c r="D353" s="98"/>
      <c r="E353" s="99" t="s">
        <v>35</v>
      </c>
      <c r="F353" s="100"/>
      <c r="G353" s="8" t="s">
        <v>14</v>
      </c>
      <c r="H353" s="9" t="s">
        <v>15</v>
      </c>
      <c r="I353" s="8" t="s">
        <v>16</v>
      </c>
      <c r="J353" s="10" t="s">
        <v>17</v>
      </c>
      <c r="K353" s="10" t="s">
        <v>18</v>
      </c>
    </row>
    <row r="354" spans="1:11" customFormat="1" ht="25.5" hidden="1" customHeight="1" x14ac:dyDescent="0.25">
      <c r="A354" s="1">
        <f>A351</f>
        <v>0</v>
      </c>
      <c r="B354" s="78" t="s">
        <v>36</v>
      </c>
      <c r="C354" s="79"/>
      <c r="D354" s="23"/>
      <c r="E354" s="123"/>
      <c r="F354" s="124"/>
      <c r="G354" s="11" t="s">
        <v>19</v>
      </c>
      <c r="H354" s="12"/>
      <c r="I354" s="13"/>
      <c r="J354" s="14" t="str">
        <f t="shared" ref="J354:J361" si="12">IF(AND(H354&lt;&gt;"",I354&lt;&gt;""),H354*I354,"")</f>
        <v/>
      </c>
      <c r="K354" s="14" t="str">
        <f t="shared" ref="K354:K361" si="13">IF(J354&lt;&gt;"",J354*1.2,"")</f>
        <v/>
      </c>
    </row>
    <row r="355" spans="1:11" customFormat="1" ht="25.5" hidden="1" customHeight="1" x14ac:dyDescent="0.25">
      <c r="A355" s="1">
        <f>A351</f>
        <v>0</v>
      </c>
      <c r="B355" s="80"/>
      <c r="C355" s="81"/>
      <c r="D355" s="24"/>
      <c r="E355" s="125"/>
      <c r="F355" s="126"/>
      <c r="G355" s="15" t="s">
        <v>19</v>
      </c>
      <c r="H355" s="16"/>
      <c r="I355" s="17"/>
      <c r="J355" s="18" t="str">
        <f t="shared" si="12"/>
        <v/>
      </c>
      <c r="K355" s="18" t="str">
        <f t="shared" si="13"/>
        <v/>
      </c>
    </row>
    <row r="356" spans="1:11" customFormat="1" ht="25.5" hidden="1" customHeight="1" thickBot="1" x14ac:dyDescent="0.3">
      <c r="A356" s="1">
        <f>A351</f>
        <v>0</v>
      </c>
      <c r="B356" s="82"/>
      <c r="C356" s="83"/>
      <c r="D356" s="25"/>
      <c r="E356" s="127"/>
      <c r="F356" s="128"/>
      <c r="G356" s="19" t="s">
        <v>19</v>
      </c>
      <c r="H356" s="20"/>
      <c r="I356" s="21"/>
      <c r="J356" s="22" t="str">
        <f t="shared" si="12"/>
        <v/>
      </c>
      <c r="K356" s="22" t="str">
        <f t="shared" si="13"/>
        <v/>
      </c>
    </row>
    <row r="357" spans="1:11" customFormat="1" ht="25.5" hidden="1" customHeight="1" x14ac:dyDescent="0.25">
      <c r="A357" s="1">
        <f>A351</f>
        <v>0</v>
      </c>
      <c r="B357" s="78" t="s">
        <v>20</v>
      </c>
      <c r="C357" s="79"/>
      <c r="D357" s="23"/>
      <c r="E357" s="123"/>
      <c r="F357" s="124"/>
      <c r="G357" s="11" t="s">
        <v>19</v>
      </c>
      <c r="H357" s="12"/>
      <c r="I357" s="13"/>
      <c r="J357" s="14" t="str">
        <f t="shared" si="12"/>
        <v/>
      </c>
      <c r="K357" s="14" t="str">
        <f t="shared" si="13"/>
        <v/>
      </c>
    </row>
    <row r="358" spans="1:11" customFormat="1" ht="25.5" hidden="1" customHeight="1" x14ac:dyDescent="0.25">
      <c r="A358" s="1">
        <f>A351</f>
        <v>0</v>
      </c>
      <c r="B358" s="80"/>
      <c r="C358" s="81"/>
      <c r="D358" s="24"/>
      <c r="E358" s="125"/>
      <c r="F358" s="126"/>
      <c r="G358" s="15" t="s">
        <v>19</v>
      </c>
      <c r="H358" s="16"/>
      <c r="I358" s="17"/>
      <c r="J358" s="18" t="str">
        <f t="shared" si="12"/>
        <v/>
      </c>
      <c r="K358" s="18" t="str">
        <f t="shared" si="13"/>
        <v/>
      </c>
    </row>
    <row r="359" spans="1:11" customFormat="1" ht="25.5" hidden="1" customHeight="1" thickBot="1" x14ac:dyDescent="0.3">
      <c r="A359" s="1">
        <f>A351</f>
        <v>0</v>
      </c>
      <c r="B359" s="82"/>
      <c r="C359" s="83"/>
      <c r="D359" s="25"/>
      <c r="E359" s="127"/>
      <c r="F359" s="128"/>
      <c r="G359" s="19" t="s">
        <v>19</v>
      </c>
      <c r="H359" s="20"/>
      <c r="I359" s="21"/>
      <c r="J359" s="22" t="str">
        <f t="shared" si="12"/>
        <v/>
      </c>
      <c r="K359" s="22" t="str">
        <f t="shared" si="13"/>
        <v/>
      </c>
    </row>
    <row r="360" spans="1:11" customFormat="1" ht="25.5" hidden="1" customHeight="1" x14ac:dyDescent="0.25">
      <c r="A360" s="1">
        <f>A351</f>
        <v>0</v>
      </c>
      <c r="B360" s="78" t="s">
        <v>21</v>
      </c>
      <c r="C360" s="79"/>
      <c r="D360" s="23" t="s">
        <v>22</v>
      </c>
      <c r="E360" s="129" t="s">
        <v>23</v>
      </c>
      <c r="F360" s="130"/>
      <c r="G360" s="11" t="s">
        <v>23</v>
      </c>
      <c r="H360" s="12"/>
      <c r="I360" s="13">
        <v>1</v>
      </c>
      <c r="J360" s="14" t="str">
        <f t="shared" si="12"/>
        <v/>
      </c>
      <c r="K360" s="14" t="str">
        <f t="shared" si="13"/>
        <v/>
      </c>
    </row>
    <row r="361" spans="1:11" customFormat="1" ht="25.5" hidden="1" customHeight="1" thickBot="1" x14ac:dyDescent="0.3">
      <c r="A361" s="1">
        <f>A351</f>
        <v>0</v>
      </c>
      <c r="B361" s="82"/>
      <c r="C361" s="83"/>
      <c r="D361" s="25" t="s">
        <v>24</v>
      </c>
      <c r="E361" s="131" t="s">
        <v>23</v>
      </c>
      <c r="F361" s="132"/>
      <c r="G361" s="19" t="s">
        <v>23</v>
      </c>
      <c r="H361" s="20"/>
      <c r="I361" s="21">
        <v>1</v>
      </c>
      <c r="J361" s="22" t="str">
        <f t="shared" si="12"/>
        <v/>
      </c>
      <c r="K361" s="22" t="str">
        <f t="shared" si="13"/>
        <v/>
      </c>
    </row>
    <row r="362" spans="1:11" customFormat="1" ht="25.5" hidden="1" customHeight="1" thickBot="1" x14ac:dyDescent="0.3">
      <c r="A362" s="1">
        <f>A351</f>
        <v>0</v>
      </c>
      <c r="B362" s="26"/>
      <c r="C362" s="27"/>
      <c r="D362" s="27"/>
      <c r="E362" s="27"/>
      <c r="F362" s="27"/>
      <c r="G362" s="27"/>
      <c r="H362" s="28"/>
      <c r="I362" s="28" t="s">
        <v>25</v>
      </c>
      <c r="J362" s="29" t="str">
        <f>IF(SUM(J354:J361)&gt;0,SUM(J354:J361),"")</f>
        <v/>
      </c>
      <c r="K362" s="29" t="str">
        <f>IF(SUM(K354:K361)&gt;0,SUM(K354:K361),"")</f>
        <v/>
      </c>
    </row>
    <row r="363" spans="1:11" customFormat="1" hidden="1" x14ac:dyDescent="0.25">
      <c r="A363" s="1">
        <f>A351</f>
        <v>0</v>
      </c>
      <c r="B363" s="30" t="s">
        <v>26</v>
      </c>
    </row>
    <row r="364" spans="1:11" customFormat="1" hidden="1" x14ac:dyDescent="0.25">
      <c r="A364" s="1">
        <f>A351</f>
        <v>0</v>
      </c>
      <c r="B364" s="6"/>
    </row>
    <row r="365" spans="1:11" customFormat="1" hidden="1" x14ac:dyDescent="0.25">
      <c r="A365" s="1">
        <f>A351</f>
        <v>0</v>
      </c>
      <c r="B365" s="6"/>
    </row>
    <row r="366" spans="1:11" customFormat="1" hidden="1" x14ac:dyDescent="0.25">
      <c r="A366" s="1">
        <f>A351*IF(COUNTA([1]summary!$H$72:$H$81)=0,1,0)</f>
        <v>0</v>
      </c>
      <c r="B366" s="6"/>
      <c r="C366" s="70" t="s">
        <v>27</v>
      </c>
      <c r="D366" s="71"/>
      <c r="E366" s="71"/>
      <c r="F366" s="71"/>
      <c r="G366" s="71"/>
      <c r="H366" s="71"/>
      <c r="I366" s="71"/>
      <c r="J366" s="72"/>
    </row>
    <row r="367" spans="1:11" customFormat="1" hidden="1" x14ac:dyDescent="0.25">
      <c r="A367" s="1">
        <f>A366</f>
        <v>0</v>
      </c>
      <c r="B367" s="6"/>
      <c r="C367" s="73"/>
      <c r="D367" s="74"/>
      <c r="E367" s="74"/>
      <c r="F367" s="74"/>
      <c r="G367" s="74"/>
      <c r="H367" s="74"/>
      <c r="I367" s="74"/>
      <c r="J367" s="75"/>
    </row>
    <row r="368" spans="1:11" customFormat="1" hidden="1" x14ac:dyDescent="0.25">
      <c r="A368" s="1">
        <f>A366</f>
        <v>0</v>
      </c>
      <c r="B368" s="6"/>
    </row>
    <row r="369" spans="1:13" customFormat="1" hidden="1" x14ac:dyDescent="0.25">
      <c r="A369" s="1">
        <f>A366</f>
        <v>0</v>
      </c>
      <c r="B369" s="6"/>
    </row>
    <row r="370" spans="1:13" customFormat="1" hidden="1" x14ac:dyDescent="0.25">
      <c r="A370" s="1">
        <f>A351*IF([1]summary!$F$12='Príloha č. 2'!M370,1,0)</f>
        <v>0</v>
      </c>
      <c r="B370" s="76" t="s">
        <v>28</v>
      </c>
      <c r="C370" s="76"/>
      <c r="D370" s="76"/>
      <c r="E370" s="76"/>
      <c r="F370" s="76"/>
      <c r="G370" s="76"/>
      <c r="H370" s="76"/>
      <c r="I370" s="76"/>
      <c r="J370" s="76"/>
      <c r="K370" s="76"/>
      <c r="M370" s="4" t="s">
        <v>29</v>
      </c>
    </row>
    <row r="371" spans="1:13" customFormat="1" hidden="1" x14ac:dyDescent="0.25">
      <c r="A371" s="1">
        <f>A370</f>
        <v>0</v>
      </c>
      <c r="B371" s="6"/>
    </row>
    <row r="372" spans="1:13" customFormat="1" ht="15" hidden="1" customHeight="1" x14ac:dyDescent="0.25">
      <c r="A372" s="1">
        <f>A370</f>
        <v>0</v>
      </c>
      <c r="B372" s="77" t="s">
        <v>30</v>
      </c>
      <c r="C372" s="77"/>
      <c r="D372" s="77"/>
      <c r="E372" s="77"/>
      <c r="F372" s="77"/>
      <c r="G372" s="77"/>
      <c r="H372" s="77"/>
      <c r="I372" s="77"/>
      <c r="J372" s="77"/>
      <c r="K372" s="77"/>
    </row>
    <row r="373" spans="1:13" customFormat="1" hidden="1" x14ac:dyDescent="0.25">
      <c r="A373" s="1">
        <f>A370</f>
        <v>0</v>
      </c>
      <c r="B373" s="77"/>
      <c r="C373" s="77"/>
      <c r="D373" s="77"/>
      <c r="E373" s="77"/>
      <c r="F373" s="77"/>
      <c r="G373" s="77"/>
      <c r="H373" s="77"/>
      <c r="I373" s="77"/>
      <c r="J373" s="77"/>
      <c r="K373" s="77"/>
    </row>
    <row r="374" spans="1:13" customFormat="1" hidden="1" x14ac:dyDescent="0.25">
      <c r="A374" s="1">
        <f>A370</f>
        <v>0</v>
      </c>
      <c r="B374" s="6"/>
    </row>
    <row r="375" spans="1:13" customFormat="1" hidden="1" x14ac:dyDescent="0.25">
      <c r="A375" s="1">
        <f>A376</f>
        <v>0</v>
      </c>
      <c r="B375" s="6"/>
    </row>
    <row r="376" spans="1:13" customFormat="1" hidden="1" x14ac:dyDescent="0.25">
      <c r="A376" s="1">
        <f>A351*IF(COUNTA([1]summary!$H$72:$H$81)=0,IF([1]summary!$G$20="všetky predmety spolu",0,1),IF([1]summary!$E$58="cenové ponuky komplexne",0,1))</f>
        <v>0</v>
      </c>
      <c r="B376" s="6"/>
      <c r="C376" s="31" t="s">
        <v>31</v>
      </c>
      <c r="D376" s="32"/>
    </row>
    <row r="377" spans="1:13" s="33" customFormat="1" hidden="1" x14ac:dyDescent="0.25">
      <c r="A377" s="1">
        <f>A376</f>
        <v>0</v>
      </c>
      <c r="C377" s="31"/>
    </row>
    <row r="378" spans="1:13" s="33" customFormat="1" ht="15" hidden="1" customHeight="1" x14ac:dyDescent="0.25">
      <c r="A378" s="1">
        <f>A376</f>
        <v>0</v>
      </c>
      <c r="C378" s="31" t="s">
        <v>32</v>
      </c>
      <c r="D378" s="32"/>
      <c r="G378" s="34"/>
      <c r="H378" s="34"/>
      <c r="I378" s="34"/>
      <c r="J378" s="34"/>
      <c r="K378" s="34"/>
    </row>
    <row r="379" spans="1:13" s="33" customFormat="1" hidden="1" x14ac:dyDescent="0.25">
      <c r="A379" s="1">
        <f>A376</f>
        <v>0</v>
      </c>
      <c r="F379" s="35"/>
      <c r="G379" s="68" t="str">
        <f>"podpis a pečiatka "&amp;IF(COUNTA([1]summary!$H$72:$H$81)=0,"navrhovateľa","dodávateľa")</f>
        <v>podpis a pečiatka navrhovateľa</v>
      </c>
      <c r="H379" s="68"/>
      <c r="I379" s="68"/>
      <c r="J379" s="68"/>
      <c r="K379" s="68"/>
    </row>
    <row r="380" spans="1:13" s="33" customFormat="1" hidden="1" x14ac:dyDescent="0.25">
      <c r="A380" s="1">
        <f>A376</f>
        <v>0</v>
      </c>
      <c r="F380" s="35"/>
      <c r="G380" s="36"/>
      <c r="H380" s="36"/>
      <c r="I380" s="36"/>
      <c r="J380" s="36"/>
      <c r="K380" s="36"/>
    </row>
    <row r="381" spans="1:13" customFormat="1" ht="15" hidden="1" customHeight="1" x14ac:dyDescent="0.25">
      <c r="A381" s="1">
        <f>A376*IF(COUNTA([1]summary!$H$72:$H$81)=0,1,0)</f>
        <v>0</v>
      </c>
      <c r="B381" s="69" t="s">
        <v>33</v>
      </c>
      <c r="C381" s="69"/>
      <c r="D381" s="69"/>
      <c r="E381" s="69"/>
      <c r="F381" s="69"/>
      <c r="G381" s="69"/>
      <c r="H381" s="69"/>
      <c r="I381" s="69"/>
      <c r="J381" s="69"/>
      <c r="K381" s="69"/>
      <c r="L381" s="37"/>
    </row>
    <row r="382" spans="1:13" customFormat="1" hidden="1" x14ac:dyDescent="0.25">
      <c r="A382" s="1">
        <f>A381</f>
        <v>0</v>
      </c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37"/>
    </row>
    <row r="383" spans="1:13" customFormat="1" ht="15" hidden="1" customHeight="1" x14ac:dyDescent="0.25">
      <c r="A383" s="1">
        <f>A376*IF(A381=1,0,1)</f>
        <v>0</v>
      </c>
      <c r="B383" s="69" t="s">
        <v>34</v>
      </c>
      <c r="C383" s="69"/>
      <c r="D383" s="69"/>
      <c r="E383" s="69"/>
      <c r="F383" s="69"/>
      <c r="G383" s="69"/>
      <c r="H383" s="69"/>
      <c r="I383" s="69"/>
      <c r="J383" s="69"/>
      <c r="K383" s="69"/>
      <c r="L383" s="37"/>
    </row>
    <row r="384" spans="1:13" customFormat="1" hidden="1" x14ac:dyDescent="0.25">
      <c r="A384" s="1">
        <f>A383</f>
        <v>0</v>
      </c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37"/>
    </row>
    <row r="385" spans="1:13" s="1" customFormat="1" ht="21" hidden="1" x14ac:dyDescent="0.25">
      <c r="A385" s="1">
        <f>A407*A376</f>
        <v>0</v>
      </c>
      <c r="B385" s="2"/>
      <c r="C385" s="3"/>
      <c r="D385" s="3"/>
      <c r="E385" s="3"/>
      <c r="F385" s="3"/>
      <c r="G385" s="3"/>
      <c r="H385" s="3"/>
      <c r="I385" s="3"/>
      <c r="J385" s="113" t="str">
        <f>IF(COUNTA([1]summary!$H$72:$H$81)=0,'[1]Výzva na prieskum trhu'!$C$139,'[1]Výzva na predloženie CP'!$B$324)</f>
        <v xml:space="preserve">Príloha č. 2: </v>
      </c>
      <c r="K385" s="113"/>
    </row>
    <row r="386" spans="1:13" s="1" customFormat="1" ht="23.25" hidden="1" customHeight="1" x14ac:dyDescent="0.25">
      <c r="A386" s="1">
        <f>A407*A376</f>
        <v>0</v>
      </c>
      <c r="B386" s="114" t="str">
        <f>IF(COUNTA([1]summary!$H$72:$H$81)=0,'[1]Výzva na prieskum trhu'!$B$2,'[1]Výzva na predloženie CP'!$B$2)</f>
        <v>Výzva na predloženie ponúk - prieskum trhu</v>
      </c>
      <c r="C386" s="114"/>
      <c r="D386" s="114"/>
      <c r="E386" s="114"/>
      <c r="F386" s="114"/>
      <c r="G386" s="114"/>
      <c r="H386" s="114"/>
      <c r="I386" s="114"/>
      <c r="J386" s="114"/>
      <c r="K386" s="114"/>
      <c r="M386" s="4"/>
    </row>
    <row r="387" spans="1:13" s="1" customFormat="1" hidden="1" x14ac:dyDescent="0.25">
      <c r="A387" s="1">
        <f>A407*A376</f>
        <v>0</v>
      </c>
      <c r="B387" s="5"/>
      <c r="C387" s="5"/>
      <c r="D387" s="5"/>
      <c r="E387" s="5"/>
      <c r="F387" s="5"/>
      <c r="G387" s="5"/>
      <c r="H387" s="5"/>
      <c r="I387" s="5"/>
      <c r="J387" s="5"/>
      <c r="K387" s="5"/>
      <c r="M387" s="4"/>
    </row>
    <row r="388" spans="1:13" s="1" customFormat="1" ht="23.25" hidden="1" customHeight="1" x14ac:dyDescent="0.25">
      <c r="A388" s="1">
        <f>A407*A376</f>
        <v>0</v>
      </c>
      <c r="B388" s="114" t="str">
        <f>IF(COUNTA([1]summary!$H$72:$H$81)=0,'[1]Výzva na prieskum trhu'!$E$139,'[1]Výzva na predloženie CP'!$E$324)</f>
        <v>Cenová ponuka</v>
      </c>
      <c r="C388" s="114"/>
      <c r="D388" s="114"/>
      <c r="E388" s="114"/>
      <c r="F388" s="114"/>
      <c r="G388" s="114"/>
      <c r="H388" s="114"/>
      <c r="I388" s="114"/>
      <c r="J388" s="114"/>
      <c r="K388" s="114"/>
      <c r="M388" s="4"/>
    </row>
    <row r="389" spans="1:13" customFormat="1" hidden="1" x14ac:dyDescent="0.25">
      <c r="A389" s="1">
        <f>A407*A376</f>
        <v>0</v>
      </c>
      <c r="B389" s="6"/>
    </row>
    <row r="390" spans="1:13" customFormat="1" ht="15" hidden="1" customHeight="1" x14ac:dyDescent="0.25">
      <c r="A390" s="1">
        <f>A407*A376</f>
        <v>0</v>
      </c>
      <c r="B390" s="77" t="s">
        <v>1</v>
      </c>
      <c r="C390" s="77"/>
      <c r="D390" s="77"/>
      <c r="E390" s="77"/>
      <c r="F390" s="77"/>
      <c r="G390" s="77"/>
      <c r="H390" s="77"/>
      <c r="I390" s="77"/>
      <c r="J390" s="77"/>
      <c r="K390" s="77"/>
    </row>
    <row r="391" spans="1:13" customFormat="1" hidden="1" x14ac:dyDescent="0.25">
      <c r="A391" s="1">
        <f>A407*A376</f>
        <v>0</v>
      </c>
      <c r="B391" s="77"/>
      <c r="C391" s="77"/>
      <c r="D391" s="77"/>
      <c r="E391" s="77"/>
      <c r="F391" s="77"/>
      <c r="G391" s="77"/>
      <c r="H391" s="77"/>
      <c r="I391" s="77"/>
      <c r="J391" s="77"/>
      <c r="K391" s="77"/>
    </row>
    <row r="392" spans="1:13" customFormat="1" hidden="1" x14ac:dyDescent="0.25">
      <c r="A392" s="1">
        <f>A407*A376</f>
        <v>0</v>
      </c>
      <c r="B392" s="77"/>
      <c r="C392" s="77"/>
      <c r="D392" s="77"/>
      <c r="E392" s="77"/>
      <c r="F392" s="77"/>
      <c r="G392" s="77"/>
      <c r="H392" s="77"/>
      <c r="I392" s="77"/>
      <c r="J392" s="77"/>
      <c r="K392" s="77"/>
    </row>
    <row r="393" spans="1:13" customFormat="1" hidden="1" x14ac:dyDescent="0.25">
      <c r="A393" s="1">
        <f>A407*A376</f>
        <v>0</v>
      </c>
      <c r="B393" s="6"/>
    </row>
    <row r="394" spans="1:13" s="1" customFormat="1" ht="19.5" hidden="1" customHeight="1" thickBot="1" x14ac:dyDescent="0.3">
      <c r="A394" s="1">
        <f>A407*A376</f>
        <v>0</v>
      </c>
      <c r="C394" s="115" t="str">
        <f>"Identifikačné údaje "&amp;IF(OR([1]summary!$K$41="",[1]summary!$K$41&gt;=[1]summary!$K$39),"navrhovateľa:","dodávateľa:")</f>
        <v>Identifikačné údaje navrhovateľa:</v>
      </c>
      <c r="D394" s="116"/>
      <c r="E394" s="116"/>
      <c r="F394" s="116"/>
      <c r="G394" s="117"/>
    </row>
    <row r="395" spans="1:13" s="1" customFormat="1" ht="19.5" hidden="1" customHeight="1" x14ac:dyDescent="0.25">
      <c r="A395" s="1">
        <f>A407*A376</f>
        <v>0</v>
      </c>
      <c r="C395" s="118" t="s">
        <v>2</v>
      </c>
      <c r="D395" s="119"/>
      <c r="E395" s="120"/>
      <c r="F395" s="121"/>
      <c r="G395" s="122"/>
    </row>
    <row r="396" spans="1:13" s="1" customFormat="1" ht="39" hidden="1" customHeight="1" x14ac:dyDescent="0.25">
      <c r="A396" s="1">
        <f>A407*A376</f>
        <v>0</v>
      </c>
      <c r="C396" s="111" t="s">
        <v>3</v>
      </c>
      <c r="D396" s="112"/>
      <c r="E396" s="103"/>
      <c r="F396" s="104"/>
      <c r="G396" s="105"/>
    </row>
    <row r="397" spans="1:13" s="1" customFormat="1" ht="19.5" hidden="1" customHeight="1" x14ac:dyDescent="0.25">
      <c r="A397" s="1">
        <f>A407*A376</f>
        <v>0</v>
      </c>
      <c r="C397" s="101" t="s">
        <v>4</v>
      </c>
      <c r="D397" s="102"/>
      <c r="E397" s="103"/>
      <c r="F397" s="104"/>
      <c r="G397" s="105"/>
    </row>
    <row r="398" spans="1:13" s="1" customFormat="1" ht="19.5" hidden="1" customHeight="1" x14ac:dyDescent="0.25">
      <c r="A398" s="1">
        <f>A407*A376</f>
        <v>0</v>
      </c>
      <c r="C398" s="101" t="s">
        <v>5</v>
      </c>
      <c r="D398" s="102"/>
      <c r="E398" s="103"/>
      <c r="F398" s="104"/>
      <c r="G398" s="105"/>
    </row>
    <row r="399" spans="1:13" s="1" customFormat="1" ht="19.5" hidden="1" customHeight="1" x14ac:dyDescent="0.25">
      <c r="A399" s="1">
        <f>A407*A376</f>
        <v>0</v>
      </c>
      <c r="C399" s="101" t="s">
        <v>6</v>
      </c>
      <c r="D399" s="102"/>
      <c r="E399" s="103"/>
      <c r="F399" s="104"/>
      <c r="G399" s="105"/>
    </row>
    <row r="400" spans="1:13" s="1" customFormat="1" ht="19.5" hidden="1" customHeight="1" x14ac:dyDescent="0.25">
      <c r="A400" s="1">
        <f>A407*A376</f>
        <v>0</v>
      </c>
      <c r="C400" s="101" t="s">
        <v>7</v>
      </c>
      <c r="D400" s="102"/>
      <c r="E400" s="103"/>
      <c r="F400" s="104"/>
      <c r="G400" s="105"/>
    </row>
    <row r="401" spans="1:11" s="1" customFormat="1" ht="19.5" hidden="1" customHeight="1" x14ac:dyDescent="0.25">
      <c r="A401" s="1">
        <f>A407*A376</f>
        <v>0</v>
      </c>
      <c r="C401" s="101" t="s">
        <v>8</v>
      </c>
      <c r="D401" s="102"/>
      <c r="E401" s="103"/>
      <c r="F401" s="104"/>
      <c r="G401" s="105"/>
    </row>
    <row r="402" spans="1:11" s="1" customFormat="1" ht="19.5" hidden="1" customHeight="1" x14ac:dyDescent="0.25">
      <c r="A402" s="1">
        <f>A407*A376</f>
        <v>0</v>
      </c>
      <c r="C402" s="101" t="s">
        <v>9</v>
      </c>
      <c r="D402" s="102"/>
      <c r="E402" s="103"/>
      <c r="F402" s="104"/>
      <c r="G402" s="105"/>
    </row>
    <row r="403" spans="1:11" s="1" customFormat="1" ht="19.5" hidden="1" customHeight="1" x14ac:dyDescent="0.25">
      <c r="A403" s="1">
        <f>A407*A376</f>
        <v>0</v>
      </c>
      <c r="C403" s="101" t="s">
        <v>10</v>
      </c>
      <c r="D403" s="102"/>
      <c r="E403" s="103"/>
      <c r="F403" s="104"/>
      <c r="G403" s="105"/>
    </row>
    <row r="404" spans="1:11" s="1" customFormat="1" ht="19.5" hidden="1" customHeight="1" thickBot="1" x14ac:dyDescent="0.3">
      <c r="A404" s="1">
        <f>A407*A376</f>
        <v>0</v>
      </c>
      <c r="C404" s="106" t="s">
        <v>11</v>
      </c>
      <c r="D404" s="107"/>
      <c r="E404" s="108"/>
      <c r="F404" s="109"/>
      <c r="G404" s="110"/>
    </row>
    <row r="405" spans="1:11" customFormat="1" hidden="1" x14ac:dyDescent="0.25">
      <c r="A405" s="1">
        <f>A407*A376</f>
        <v>0</v>
      </c>
      <c r="B405" s="6"/>
    </row>
    <row r="406" spans="1:11" customFormat="1" hidden="1" x14ac:dyDescent="0.25">
      <c r="A406" s="1">
        <f>A407*A376</f>
        <v>0</v>
      </c>
      <c r="B406" s="6"/>
    </row>
    <row r="407" spans="1:11" customFormat="1" hidden="1" x14ac:dyDescent="0.25">
      <c r="A407">
        <f>IF(D407&lt;&gt;"",1,0)</f>
        <v>0</v>
      </c>
      <c r="B407" s="94" t="s">
        <v>12</v>
      </c>
      <c r="C407" s="94"/>
      <c r="D407" s="95" t="str">
        <f>IF([1]summary!$B$44&lt;&gt;"",[1]summary!$B$44,"")</f>
        <v/>
      </c>
      <c r="E407" s="95"/>
      <c r="F407" s="95"/>
      <c r="G407" s="95"/>
      <c r="H407" s="95"/>
      <c r="I407" s="95"/>
      <c r="J407" s="95"/>
      <c r="K407" s="7"/>
    </row>
    <row r="408" spans="1:11" customFormat="1" hidden="1" x14ac:dyDescent="0.25">
      <c r="A408" s="1">
        <f>A407</f>
        <v>0</v>
      </c>
      <c r="B408" s="6"/>
    </row>
    <row r="409" spans="1:11" customFormat="1" ht="54.95" hidden="1" customHeight="1" thickBot="1" x14ac:dyDescent="0.3">
      <c r="A409" s="1">
        <f>A407</f>
        <v>0</v>
      </c>
      <c r="B409" s="96" t="s">
        <v>13</v>
      </c>
      <c r="C409" s="97"/>
      <c r="D409" s="98"/>
      <c r="E409" s="99" t="s">
        <v>35</v>
      </c>
      <c r="F409" s="100"/>
      <c r="G409" s="8" t="s">
        <v>14</v>
      </c>
      <c r="H409" s="9" t="s">
        <v>15</v>
      </c>
      <c r="I409" s="8" t="s">
        <v>16</v>
      </c>
      <c r="J409" s="10" t="s">
        <v>17</v>
      </c>
      <c r="K409" s="10" t="s">
        <v>18</v>
      </c>
    </row>
    <row r="410" spans="1:11" customFormat="1" ht="25.5" hidden="1" customHeight="1" x14ac:dyDescent="0.25">
      <c r="A410" s="1">
        <f>A407</f>
        <v>0</v>
      </c>
      <c r="B410" s="78" t="s">
        <v>36</v>
      </c>
      <c r="C410" s="79"/>
      <c r="D410" s="23"/>
      <c r="E410" s="84"/>
      <c r="F410" s="85"/>
      <c r="G410" s="11" t="s">
        <v>19</v>
      </c>
      <c r="H410" s="12"/>
      <c r="I410" s="13"/>
      <c r="J410" s="14" t="str">
        <f t="shared" ref="J410:J417" si="14">IF(AND(H410&lt;&gt;"",I410&lt;&gt;""),H410*I410,"")</f>
        <v/>
      </c>
      <c r="K410" s="14" t="str">
        <f t="shared" ref="K410:K417" si="15">IF(J410&lt;&gt;"",J410*1.2,"")</f>
        <v/>
      </c>
    </row>
    <row r="411" spans="1:11" customFormat="1" ht="25.5" hidden="1" customHeight="1" x14ac:dyDescent="0.25">
      <c r="A411" s="1">
        <f>A407</f>
        <v>0</v>
      </c>
      <c r="B411" s="80"/>
      <c r="C411" s="81"/>
      <c r="D411" s="24"/>
      <c r="E411" s="86"/>
      <c r="F411" s="87"/>
      <c r="G411" s="15" t="s">
        <v>19</v>
      </c>
      <c r="H411" s="16"/>
      <c r="I411" s="17"/>
      <c r="J411" s="18" t="str">
        <f t="shared" si="14"/>
        <v/>
      </c>
      <c r="K411" s="18" t="str">
        <f t="shared" si="15"/>
        <v/>
      </c>
    </row>
    <row r="412" spans="1:11" customFormat="1" ht="25.5" hidden="1" customHeight="1" thickBot="1" x14ac:dyDescent="0.3">
      <c r="A412" s="1">
        <f>A407</f>
        <v>0</v>
      </c>
      <c r="B412" s="82"/>
      <c r="C412" s="83"/>
      <c r="D412" s="25"/>
      <c r="E412" s="88"/>
      <c r="F412" s="89"/>
      <c r="G412" s="19" t="s">
        <v>19</v>
      </c>
      <c r="H412" s="20"/>
      <c r="I412" s="21"/>
      <c r="J412" s="22" t="str">
        <f t="shared" si="14"/>
        <v/>
      </c>
      <c r="K412" s="22" t="str">
        <f t="shared" si="15"/>
        <v/>
      </c>
    </row>
    <row r="413" spans="1:11" customFormat="1" ht="25.5" hidden="1" customHeight="1" x14ac:dyDescent="0.25">
      <c r="A413" s="1">
        <f>A407</f>
        <v>0</v>
      </c>
      <c r="B413" s="78" t="s">
        <v>20</v>
      </c>
      <c r="C413" s="79"/>
      <c r="D413" s="23"/>
      <c r="E413" s="84"/>
      <c r="F413" s="85"/>
      <c r="G413" s="11" t="s">
        <v>19</v>
      </c>
      <c r="H413" s="12"/>
      <c r="I413" s="13"/>
      <c r="J413" s="14" t="str">
        <f t="shared" si="14"/>
        <v/>
      </c>
      <c r="K413" s="14" t="str">
        <f t="shared" si="15"/>
        <v/>
      </c>
    </row>
    <row r="414" spans="1:11" customFormat="1" ht="25.5" hidden="1" customHeight="1" x14ac:dyDescent="0.25">
      <c r="A414" s="1">
        <f>A407</f>
        <v>0</v>
      </c>
      <c r="B414" s="80"/>
      <c r="C414" s="81"/>
      <c r="D414" s="24"/>
      <c r="E414" s="86"/>
      <c r="F414" s="87"/>
      <c r="G414" s="15" t="s">
        <v>19</v>
      </c>
      <c r="H414" s="16"/>
      <c r="I414" s="17"/>
      <c r="J414" s="18" t="str">
        <f t="shared" si="14"/>
        <v/>
      </c>
      <c r="K414" s="18" t="str">
        <f t="shared" si="15"/>
        <v/>
      </c>
    </row>
    <row r="415" spans="1:11" customFormat="1" ht="25.5" hidden="1" customHeight="1" thickBot="1" x14ac:dyDescent="0.3">
      <c r="A415" s="1">
        <f>A407</f>
        <v>0</v>
      </c>
      <c r="B415" s="82"/>
      <c r="C415" s="83"/>
      <c r="D415" s="25"/>
      <c r="E415" s="88"/>
      <c r="F415" s="89"/>
      <c r="G415" s="19" t="s">
        <v>19</v>
      </c>
      <c r="H415" s="20"/>
      <c r="I415" s="21"/>
      <c r="J415" s="22" t="str">
        <f t="shared" si="14"/>
        <v/>
      </c>
      <c r="K415" s="22" t="str">
        <f t="shared" si="15"/>
        <v/>
      </c>
    </row>
    <row r="416" spans="1:11" customFormat="1" ht="25.5" hidden="1" customHeight="1" x14ac:dyDescent="0.25">
      <c r="A416" s="1">
        <f>A407</f>
        <v>0</v>
      </c>
      <c r="B416" s="78" t="s">
        <v>21</v>
      </c>
      <c r="C416" s="79"/>
      <c r="D416" s="23" t="s">
        <v>22</v>
      </c>
      <c r="E416" s="90" t="s">
        <v>23</v>
      </c>
      <c r="F416" s="91"/>
      <c r="G416" s="11" t="s">
        <v>23</v>
      </c>
      <c r="H416" s="12"/>
      <c r="I416" s="13">
        <v>1</v>
      </c>
      <c r="J416" s="14" t="str">
        <f t="shared" si="14"/>
        <v/>
      </c>
      <c r="K416" s="14" t="str">
        <f t="shared" si="15"/>
        <v/>
      </c>
    </row>
    <row r="417" spans="1:13" customFormat="1" ht="25.5" hidden="1" customHeight="1" thickBot="1" x14ac:dyDescent="0.3">
      <c r="A417" s="1">
        <f>A407</f>
        <v>0</v>
      </c>
      <c r="B417" s="82"/>
      <c r="C417" s="83"/>
      <c r="D417" s="25" t="s">
        <v>24</v>
      </c>
      <c r="E417" s="92" t="s">
        <v>23</v>
      </c>
      <c r="F417" s="93"/>
      <c r="G417" s="19" t="s">
        <v>23</v>
      </c>
      <c r="H417" s="20"/>
      <c r="I417" s="21">
        <v>1</v>
      </c>
      <c r="J417" s="22" t="str">
        <f t="shared" si="14"/>
        <v/>
      </c>
      <c r="K417" s="22" t="str">
        <f t="shared" si="15"/>
        <v/>
      </c>
    </row>
    <row r="418" spans="1:13" customFormat="1" ht="25.5" hidden="1" customHeight="1" thickBot="1" x14ac:dyDescent="0.3">
      <c r="A418" s="1">
        <f>A407</f>
        <v>0</v>
      </c>
      <c r="B418" s="26"/>
      <c r="C418" s="27"/>
      <c r="D418" s="27"/>
      <c r="E418" s="27"/>
      <c r="F418" s="27"/>
      <c r="G418" s="27"/>
      <c r="H418" s="28"/>
      <c r="I418" s="28" t="s">
        <v>25</v>
      </c>
      <c r="J418" s="29" t="str">
        <f>IF(SUM(J410:J417)&gt;0,SUM(J410:J417),"")</f>
        <v/>
      </c>
      <c r="K418" s="29" t="str">
        <f>IF(SUM(K410:K417)&gt;0,SUM(K410:K417),"")</f>
        <v/>
      </c>
    </row>
    <row r="419" spans="1:13" customFormat="1" hidden="1" x14ac:dyDescent="0.25">
      <c r="A419" s="1">
        <f>A407</f>
        <v>0</v>
      </c>
      <c r="B419" s="30" t="s">
        <v>26</v>
      </c>
    </row>
    <row r="420" spans="1:13" customFormat="1" hidden="1" x14ac:dyDescent="0.25">
      <c r="A420" s="1">
        <f>A407</f>
        <v>0</v>
      </c>
      <c r="B420" s="6"/>
    </row>
    <row r="421" spans="1:13" customFormat="1" hidden="1" x14ac:dyDescent="0.25">
      <c r="A421" s="1">
        <f>A407</f>
        <v>0</v>
      </c>
      <c r="B421" s="6"/>
    </row>
    <row r="422" spans="1:13" customFormat="1" ht="15" hidden="1" customHeight="1" x14ac:dyDescent="0.25">
      <c r="A422" s="1">
        <f>A407*IF(COUNTA([1]summary!$H$72:$H$81)=0,1,0)</f>
        <v>0</v>
      </c>
      <c r="B422" s="6"/>
      <c r="C422" s="70" t="s">
        <v>27</v>
      </c>
      <c r="D422" s="71"/>
      <c r="E422" s="71"/>
      <c r="F422" s="71"/>
      <c r="G422" s="71"/>
      <c r="H422" s="71"/>
      <c r="I422" s="71"/>
      <c r="J422" s="72"/>
    </row>
    <row r="423" spans="1:13" customFormat="1" hidden="1" x14ac:dyDescent="0.25">
      <c r="A423" s="1">
        <f>A422</f>
        <v>0</v>
      </c>
      <c r="B423" s="6"/>
      <c r="C423" s="73"/>
      <c r="D423" s="74"/>
      <c r="E423" s="74"/>
      <c r="F423" s="74"/>
      <c r="G423" s="74"/>
      <c r="H423" s="74"/>
      <c r="I423" s="74"/>
      <c r="J423" s="75"/>
    </row>
    <row r="424" spans="1:13" customFormat="1" hidden="1" x14ac:dyDescent="0.25">
      <c r="A424" s="1">
        <f>A422</f>
        <v>0</v>
      </c>
      <c r="B424" s="6"/>
    </row>
    <row r="425" spans="1:13" customFormat="1" hidden="1" x14ac:dyDescent="0.25">
      <c r="A425" s="1">
        <f>A422</f>
        <v>0</v>
      </c>
      <c r="B425" s="6"/>
    </row>
    <row r="426" spans="1:13" customFormat="1" hidden="1" x14ac:dyDescent="0.25">
      <c r="A426" s="1">
        <f>A407*IF([1]summary!$F$12='Príloha č. 2'!M426,1,0)</f>
        <v>0</v>
      </c>
      <c r="B426" s="76" t="s">
        <v>28</v>
      </c>
      <c r="C426" s="76"/>
      <c r="D426" s="76"/>
      <c r="E426" s="76"/>
      <c r="F426" s="76"/>
      <c r="G426" s="76"/>
      <c r="H426" s="76"/>
      <c r="I426" s="76"/>
      <c r="J426" s="76"/>
      <c r="K426" s="76"/>
      <c r="M426" s="4" t="s">
        <v>29</v>
      </c>
    </row>
    <row r="427" spans="1:13" customFormat="1" hidden="1" x14ac:dyDescent="0.25">
      <c r="A427" s="1">
        <f>A426</f>
        <v>0</v>
      </c>
      <c r="B427" s="6"/>
    </row>
    <row r="428" spans="1:13" customFormat="1" ht="15" hidden="1" customHeight="1" x14ac:dyDescent="0.25">
      <c r="A428" s="1">
        <f>A426</f>
        <v>0</v>
      </c>
      <c r="B428" s="77" t="s">
        <v>30</v>
      </c>
      <c r="C428" s="77"/>
      <c r="D428" s="77"/>
      <c r="E428" s="77"/>
      <c r="F428" s="77"/>
      <c r="G428" s="77"/>
      <c r="H428" s="77"/>
      <c r="I428" s="77"/>
      <c r="J428" s="77"/>
      <c r="K428" s="77"/>
    </row>
    <row r="429" spans="1:13" customFormat="1" hidden="1" x14ac:dyDescent="0.25">
      <c r="A429" s="1">
        <f>A426</f>
        <v>0</v>
      </c>
      <c r="B429" s="77"/>
      <c r="C429" s="77"/>
      <c r="D429" s="77"/>
      <c r="E429" s="77"/>
      <c r="F429" s="77"/>
      <c r="G429" s="77"/>
      <c r="H429" s="77"/>
      <c r="I429" s="77"/>
      <c r="J429" s="77"/>
      <c r="K429" s="77"/>
    </row>
    <row r="430" spans="1:13" customFormat="1" hidden="1" x14ac:dyDescent="0.25">
      <c r="A430" s="1">
        <f>A426</f>
        <v>0</v>
      </c>
      <c r="B430" s="6"/>
    </row>
    <row r="431" spans="1:13" customFormat="1" hidden="1" x14ac:dyDescent="0.25">
      <c r="A431" s="1">
        <f>A432</f>
        <v>0</v>
      </c>
      <c r="B431" s="6"/>
    </row>
    <row r="432" spans="1:13" customFormat="1" hidden="1" x14ac:dyDescent="0.25">
      <c r="A432" s="1">
        <f>A407*IF(COUNTA([1]summary!$H$72:$H$81)=0,IF([1]summary!$G$20="všetky predmety spolu",0,1),IF([1]summary!$E$58="cenové ponuky komplexne",0,1))</f>
        <v>0</v>
      </c>
      <c r="B432" s="6"/>
      <c r="C432" s="31" t="s">
        <v>31</v>
      </c>
      <c r="D432" s="32"/>
    </row>
    <row r="433" spans="1:13" s="33" customFormat="1" hidden="1" x14ac:dyDescent="0.25">
      <c r="A433" s="1">
        <f>A432</f>
        <v>0</v>
      </c>
      <c r="C433" s="31"/>
    </row>
    <row r="434" spans="1:13" s="33" customFormat="1" ht="15" hidden="1" customHeight="1" x14ac:dyDescent="0.25">
      <c r="A434" s="1">
        <f>A432</f>
        <v>0</v>
      </c>
      <c r="C434" s="31" t="s">
        <v>32</v>
      </c>
      <c r="D434" s="32"/>
      <c r="G434" s="34"/>
      <c r="H434" s="34"/>
      <c r="I434" s="34"/>
      <c r="J434" s="34"/>
      <c r="K434" s="34"/>
    </row>
    <row r="435" spans="1:13" s="33" customFormat="1" hidden="1" x14ac:dyDescent="0.25">
      <c r="A435" s="1">
        <f>A432</f>
        <v>0</v>
      </c>
      <c r="F435" s="35"/>
      <c r="G435" s="153" t="str">
        <f>"podpis a pečiatka "&amp;IF(COUNTA([1]summary!$H$72:$H$81)=0,"navrhovateľa","dodávateľa")</f>
        <v>podpis a pečiatka navrhovateľa</v>
      </c>
      <c r="H435" s="153"/>
      <c r="I435" s="153"/>
      <c r="J435" s="153"/>
      <c r="K435" s="153"/>
    </row>
    <row r="436" spans="1:13" s="33" customFormat="1" hidden="1" x14ac:dyDescent="0.25">
      <c r="A436" s="1">
        <f>A432</f>
        <v>0</v>
      </c>
      <c r="F436" s="35"/>
      <c r="G436" s="36"/>
      <c r="H436" s="36"/>
      <c r="I436" s="36"/>
      <c r="J436" s="36"/>
      <c r="K436" s="36"/>
    </row>
    <row r="437" spans="1:13" customFormat="1" ht="15" hidden="1" customHeight="1" x14ac:dyDescent="0.25">
      <c r="A437" s="1">
        <f>A432*IF(COUNTA([1]summary!$H$72:$H$81)=0,1,0)</f>
        <v>0</v>
      </c>
      <c r="B437" s="69" t="s">
        <v>33</v>
      </c>
      <c r="C437" s="69"/>
      <c r="D437" s="69"/>
      <c r="E437" s="69"/>
      <c r="F437" s="69"/>
      <c r="G437" s="69"/>
      <c r="H437" s="69"/>
      <c r="I437" s="69"/>
      <c r="J437" s="69"/>
      <c r="K437" s="69"/>
      <c r="L437" s="37"/>
    </row>
    <row r="438" spans="1:13" customFormat="1" hidden="1" x14ac:dyDescent="0.25">
      <c r="A438" s="1">
        <f>A437</f>
        <v>0</v>
      </c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37"/>
    </row>
    <row r="439" spans="1:13" customFormat="1" ht="15" hidden="1" customHeight="1" x14ac:dyDescent="0.25">
      <c r="A439" s="1">
        <f>A432*IF(A437=1,0,1)</f>
        <v>0</v>
      </c>
      <c r="B439" s="69" t="s">
        <v>34</v>
      </c>
      <c r="C439" s="69"/>
      <c r="D439" s="69"/>
      <c r="E439" s="69"/>
      <c r="F439" s="69"/>
      <c r="G439" s="69"/>
      <c r="H439" s="69"/>
      <c r="I439" s="69"/>
      <c r="J439" s="69"/>
      <c r="K439" s="69"/>
      <c r="L439" s="37"/>
    </row>
    <row r="440" spans="1:13" customFormat="1" hidden="1" x14ac:dyDescent="0.25">
      <c r="A440" s="1">
        <f>A439</f>
        <v>0</v>
      </c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37"/>
    </row>
    <row r="441" spans="1:13" s="1" customFormat="1" ht="21" hidden="1" x14ac:dyDescent="0.25">
      <c r="A441" s="1">
        <f>A463*A432</f>
        <v>0</v>
      </c>
      <c r="B441" s="2"/>
      <c r="C441" s="3"/>
      <c r="D441" s="3"/>
      <c r="E441" s="3"/>
      <c r="F441" s="3"/>
      <c r="G441" s="3"/>
      <c r="H441" s="3"/>
      <c r="I441" s="3"/>
      <c r="J441" s="113" t="str">
        <f>IF(COUNTA([1]summary!$H$72:$H$81)=0,'[1]Výzva na prieskum trhu'!$C$139,'[1]Výzva na predloženie CP'!$B$324)</f>
        <v xml:space="preserve">Príloha č. 2: </v>
      </c>
      <c r="K441" s="113"/>
    </row>
    <row r="442" spans="1:13" s="1" customFormat="1" ht="23.25" hidden="1" x14ac:dyDescent="0.25">
      <c r="A442" s="1">
        <f>A463*A432</f>
        <v>0</v>
      </c>
      <c r="B442" s="114" t="str">
        <f>IF(COUNTA([1]summary!$H$72:$H$81)=0,'[1]Výzva na prieskum trhu'!$B$2,'[1]Výzva na predloženie CP'!$B$2)</f>
        <v>Výzva na predloženie ponúk - prieskum trhu</v>
      </c>
      <c r="C442" s="114"/>
      <c r="D442" s="114"/>
      <c r="E442" s="114"/>
      <c r="F442" s="114"/>
      <c r="G442" s="114"/>
      <c r="H442" s="114"/>
      <c r="I442" s="114"/>
      <c r="J442" s="114"/>
      <c r="K442" s="114"/>
      <c r="M442" s="4"/>
    </row>
    <row r="443" spans="1:13" s="1" customFormat="1" hidden="1" x14ac:dyDescent="0.25">
      <c r="A443" s="1">
        <f>A463*A432</f>
        <v>0</v>
      </c>
      <c r="B443" s="5"/>
      <c r="C443" s="5"/>
      <c r="D443" s="5"/>
      <c r="E443" s="5"/>
      <c r="F443" s="5"/>
      <c r="G443" s="5"/>
      <c r="H443" s="5"/>
      <c r="I443" s="5"/>
      <c r="J443" s="5"/>
      <c r="K443" s="5"/>
      <c r="M443" s="4"/>
    </row>
    <row r="444" spans="1:13" s="1" customFormat="1" ht="23.25" hidden="1" x14ac:dyDescent="0.25">
      <c r="A444" s="1">
        <f>A463*A432</f>
        <v>0</v>
      </c>
      <c r="B444" s="114" t="str">
        <f>IF(COUNTA([1]summary!$H$72:$H$81)=0,'[1]Výzva na prieskum trhu'!$E$139,'[1]Výzva na predloženie CP'!$E$324)</f>
        <v>Cenová ponuka</v>
      </c>
      <c r="C444" s="114"/>
      <c r="D444" s="114"/>
      <c r="E444" s="114"/>
      <c r="F444" s="114"/>
      <c r="G444" s="114"/>
      <c r="H444" s="114"/>
      <c r="I444" s="114"/>
      <c r="J444" s="114"/>
      <c r="K444" s="114"/>
      <c r="M444" s="4"/>
    </row>
    <row r="445" spans="1:13" customFormat="1" hidden="1" x14ac:dyDescent="0.25">
      <c r="A445" s="1">
        <f>A463*A432</f>
        <v>0</v>
      </c>
      <c r="B445" s="6"/>
    </row>
    <row r="446" spans="1:13" customFormat="1" ht="15" hidden="1" customHeight="1" x14ac:dyDescent="0.25">
      <c r="A446" s="1">
        <f>A463*A432</f>
        <v>0</v>
      </c>
      <c r="B446" s="77" t="s">
        <v>1</v>
      </c>
      <c r="C446" s="77"/>
      <c r="D446" s="77"/>
      <c r="E446" s="77"/>
      <c r="F446" s="77"/>
      <c r="G446" s="77"/>
      <c r="H446" s="77"/>
      <c r="I446" s="77"/>
      <c r="J446" s="77"/>
      <c r="K446" s="77"/>
    </row>
    <row r="447" spans="1:13" customFormat="1" hidden="1" x14ac:dyDescent="0.25">
      <c r="A447" s="1">
        <f>A463*A432</f>
        <v>0</v>
      </c>
      <c r="B447" s="77"/>
      <c r="C447" s="77"/>
      <c r="D447" s="77"/>
      <c r="E447" s="77"/>
      <c r="F447" s="77"/>
      <c r="G447" s="77"/>
      <c r="H447" s="77"/>
      <c r="I447" s="77"/>
      <c r="J447" s="77"/>
      <c r="K447" s="77"/>
    </row>
    <row r="448" spans="1:13" customFormat="1" hidden="1" x14ac:dyDescent="0.25">
      <c r="A448" s="1">
        <f>A463*A432</f>
        <v>0</v>
      </c>
      <c r="B448" s="77"/>
      <c r="C448" s="77"/>
      <c r="D448" s="77"/>
      <c r="E448" s="77"/>
      <c r="F448" s="77"/>
      <c r="G448" s="77"/>
      <c r="H448" s="77"/>
      <c r="I448" s="77"/>
      <c r="J448" s="77"/>
      <c r="K448" s="77"/>
    </row>
    <row r="449" spans="1:11" customFormat="1" hidden="1" x14ac:dyDescent="0.25">
      <c r="A449" s="1">
        <f>A463*A432</f>
        <v>0</v>
      </c>
      <c r="B449" s="6"/>
    </row>
    <row r="450" spans="1:11" s="1" customFormat="1" ht="19.5" hidden="1" customHeight="1" thickBot="1" x14ac:dyDescent="0.3">
      <c r="A450" s="1">
        <f>A463*A432</f>
        <v>0</v>
      </c>
      <c r="C450" s="145" t="str">
        <f>"Identifikačné údaje "&amp;IF(OR([1]summary!$K$41="",[1]summary!$K$41&gt;=[1]summary!$K$39),"navrhovateľa:","dodávateľa:")</f>
        <v>Identifikačné údaje navrhovateľa:</v>
      </c>
      <c r="D450" s="146"/>
      <c r="E450" s="146"/>
      <c r="F450" s="146"/>
      <c r="G450" s="147"/>
    </row>
    <row r="451" spans="1:11" s="1" customFormat="1" ht="19.5" hidden="1" customHeight="1" x14ac:dyDescent="0.25">
      <c r="A451" s="1">
        <f>A463*A432</f>
        <v>0</v>
      </c>
      <c r="C451" s="148" t="s">
        <v>2</v>
      </c>
      <c r="D451" s="149"/>
      <c r="E451" s="150"/>
      <c r="F451" s="151"/>
      <c r="G451" s="152"/>
    </row>
    <row r="452" spans="1:11" s="1" customFormat="1" ht="39" hidden="1" customHeight="1" x14ac:dyDescent="0.25">
      <c r="A452" s="1">
        <f>A463*A432</f>
        <v>0</v>
      </c>
      <c r="C452" s="143" t="s">
        <v>3</v>
      </c>
      <c r="D452" s="144"/>
      <c r="E452" s="135"/>
      <c r="F452" s="136"/>
      <c r="G452" s="137"/>
    </row>
    <row r="453" spans="1:11" s="1" customFormat="1" ht="19.5" hidden="1" customHeight="1" x14ac:dyDescent="0.25">
      <c r="A453" s="1">
        <f>A463*A432</f>
        <v>0</v>
      </c>
      <c r="C453" s="133" t="s">
        <v>4</v>
      </c>
      <c r="D453" s="134"/>
      <c r="E453" s="135"/>
      <c r="F453" s="136"/>
      <c r="G453" s="137"/>
    </row>
    <row r="454" spans="1:11" s="1" customFormat="1" ht="19.5" hidden="1" customHeight="1" x14ac:dyDescent="0.25">
      <c r="A454" s="1">
        <f>A463*A432</f>
        <v>0</v>
      </c>
      <c r="C454" s="133" t="s">
        <v>5</v>
      </c>
      <c r="D454" s="134"/>
      <c r="E454" s="135"/>
      <c r="F454" s="136"/>
      <c r="G454" s="137"/>
    </row>
    <row r="455" spans="1:11" s="1" customFormat="1" ht="19.5" hidden="1" customHeight="1" x14ac:dyDescent="0.25">
      <c r="A455" s="1">
        <f>A463*A432</f>
        <v>0</v>
      </c>
      <c r="C455" s="133" t="s">
        <v>6</v>
      </c>
      <c r="D455" s="134"/>
      <c r="E455" s="135"/>
      <c r="F455" s="136"/>
      <c r="G455" s="137"/>
    </row>
    <row r="456" spans="1:11" s="1" customFormat="1" ht="19.5" hidden="1" customHeight="1" x14ac:dyDescent="0.25">
      <c r="A456" s="1">
        <f>A463*A432</f>
        <v>0</v>
      </c>
      <c r="C456" s="133" t="s">
        <v>7</v>
      </c>
      <c r="D456" s="134"/>
      <c r="E456" s="135"/>
      <c r="F456" s="136"/>
      <c r="G456" s="137"/>
    </row>
    <row r="457" spans="1:11" s="1" customFormat="1" ht="19.5" hidden="1" customHeight="1" x14ac:dyDescent="0.25">
      <c r="A457" s="1">
        <f>A463*A432</f>
        <v>0</v>
      </c>
      <c r="C457" s="133" t="s">
        <v>8</v>
      </c>
      <c r="D457" s="134"/>
      <c r="E457" s="135"/>
      <c r="F457" s="136"/>
      <c r="G457" s="137"/>
    </row>
    <row r="458" spans="1:11" s="1" customFormat="1" ht="19.5" hidden="1" customHeight="1" x14ac:dyDescent="0.25">
      <c r="A458" s="1">
        <f>A463*A432</f>
        <v>0</v>
      </c>
      <c r="C458" s="133" t="s">
        <v>9</v>
      </c>
      <c r="D458" s="134"/>
      <c r="E458" s="135"/>
      <c r="F458" s="136"/>
      <c r="G458" s="137"/>
    </row>
    <row r="459" spans="1:11" s="1" customFormat="1" ht="19.5" hidden="1" customHeight="1" x14ac:dyDescent="0.25">
      <c r="A459" s="1">
        <f>A463*A432</f>
        <v>0</v>
      </c>
      <c r="C459" s="133" t="s">
        <v>10</v>
      </c>
      <c r="D459" s="134"/>
      <c r="E459" s="135"/>
      <c r="F459" s="136"/>
      <c r="G459" s="137"/>
    </row>
    <row r="460" spans="1:11" s="1" customFormat="1" ht="19.5" hidden="1" customHeight="1" thickBot="1" x14ac:dyDescent="0.3">
      <c r="A460" s="1">
        <f>A463*A432</f>
        <v>0</v>
      </c>
      <c r="C460" s="138" t="s">
        <v>11</v>
      </c>
      <c r="D460" s="139"/>
      <c r="E460" s="140"/>
      <c r="F460" s="141"/>
      <c r="G460" s="142"/>
    </row>
    <row r="461" spans="1:11" customFormat="1" hidden="1" x14ac:dyDescent="0.25">
      <c r="A461" s="1">
        <f>A463*A432</f>
        <v>0</v>
      </c>
      <c r="B461" s="6"/>
    </row>
    <row r="462" spans="1:11" customFormat="1" hidden="1" x14ac:dyDescent="0.25">
      <c r="A462" s="1">
        <f>A463*A432</f>
        <v>0</v>
      </c>
      <c r="B462" s="6"/>
    </row>
    <row r="463" spans="1:11" customFormat="1" hidden="1" x14ac:dyDescent="0.25">
      <c r="A463">
        <f>IF(D463&lt;&gt;"",1,0)</f>
        <v>0</v>
      </c>
      <c r="B463" s="94" t="s">
        <v>12</v>
      </c>
      <c r="C463" s="94"/>
      <c r="D463" s="95" t="str">
        <f>IF([1]summary!$B$45&lt;&gt;"",[1]summary!$B$45,"")</f>
        <v/>
      </c>
      <c r="E463" s="95"/>
      <c r="F463" s="95"/>
      <c r="G463" s="95"/>
      <c r="H463" s="95"/>
      <c r="I463" s="95"/>
      <c r="J463" s="95"/>
      <c r="K463" s="7"/>
    </row>
    <row r="464" spans="1:11" customFormat="1" hidden="1" x14ac:dyDescent="0.25">
      <c r="A464" s="1">
        <f>A463</f>
        <v>0</v>
      </c>
      <c r="B464" s="6"/>
    </row>
    <row r="465" spans="1:11" customFormat="1" ht="54.95" hidden="1" customHeight="1" thickBot="1" x14ac:dyDescent="0.3">
      <c r="A465" s="1">
        <f>A463</f>
        <v>0</v>
      </c>
      <c r="B465" s="96" t="s">
        <v>13</v>
      </c>
      <c r="C465" s="97"/>
      <c r="D465" s="98"/>
      <c r="E465" s="99" t="s">
        <v>35</v>
      </c>
      <c r="F465" s="100"/>
      <c r="G465" s="8" t="s">
        <v>14</v>
      </c>
      <c r="H465" s="9" t="s">
        <v>15</v>
      </c>
      <c r="I465" s="8" t="s">
        <v>16</v>
      </c>
      <c r="J465" s="10" t="s">
        <v>17</v>
      </c>
      <c r="K465" s="10" t="s">
        <v>18</v>
      </c>
    </row>
    <row r="466" spans="1:11" customFormat="1" ht="25.5" hidden="1" customHeight="1" x14ac:dyDescent="0.25">
      <c r="A466" s="1">
        <f>A463</f>
        <v>0</v>
      </c>
      <c r="B466" s="78" t="s">
        <v>36</v>
      </c>
      <c r="C466" s="79"/>
      <c r="D466" s="23"/>
      <c r="E466" s="123"/>
      <c r="F466" s="124"/>
      <c r="G466" s="11" t="s">
        <v>19</v>
      </c>
      <c r="H466" s="12"/>
      <c r="I466" s="13"/>
      <c r="J466" s="14" t="str">
        <f t="shared" ref="J466:J473" si="16">IF(AND(H466&lt;&gt;"",I466&lt;&gt;""),H466*I466,"")</f>
        <v/>
      </c>
      <c r="K466" s="14" t="str">
        <f t="shared" ref="K466:K473" si="17">IF(J466&lt;&gt;"",J466*1.2,"")</f>
        <v/>
      </c>
    </row>
    <row r="467" spans="1:11" customFormat="1" ht="25.5" hidden="1" customHeight="1" x14ac:dyDescent="0.25">
      <c r="A467" s="1">
        <f>A463</f>
        <v>0</v>
      </c>
      <c r="B467" s="80"/>
      <c r="C467" s="81"/>
      <c r="D467" s="24"/>
      <c r="E467" s="125"/>
      <c r="F467" s="126"/>
      <c r="G467" s="15" t="s">
        <v>19</v>
      </c>
      <c r="H467" s="16"/>
      <c r="I467" s="17"/>
      <c r="J467" s="18" t="str">
        <f t="shared" si="16"/>
        <v/>
      </c>
      <c r="K467" s="18" t="str">
        <f t="shared" si="17"/>
        <v/>
      </c>
    </row>
    <row r="468" spans="1:11" customFormat="1" ht="25.5" hidden="1" customHeight="1" thickBot="1" x14ac:dyDescent="0.3">
      <c r="A468" s="1">
        <f>A463</f>
        <v>0</v>
      </c>
      <c r="B468" s="82"/>
      <c r="C468" s="83"/>
      <c r="D468" s="25"/>
      <c r="E468" s="127"/>
      <c r="F468" s="128"/>
      <c r="G468" s="19" t="s">
        <v>19</v>
      </c>
      <c r="H468" s="20"/>
      <c r="I468" s="21"/>
      <c r="J468" s="22" t="str">
        <f t="shared" si="16"/>
        <v/>
      </c>
      <c r="K468" s="22" t="str">
        <f t="shared" si="17"/>
        <v/>
      </c>
    </row>
    <row r="469" spans="1:11" customFormat="1" ht="25.5" hidden="1" customHeight="1" x14ac:dyDescent="0.25">
      <c r="A469" s="1">
        <f>A463</f>
        <v>0</v>
      </c>
      <c r="B469" s="78" t="s">
        <v>20</v>
      </c>
      <c r="C469" s="79"/>
      <c r="D469" s="23"/>
      <c r="E469" s="123"/>
      <c r="F469" s="124"/>
      <c r="G469" s="11" t="s">
        <v>19</v>
      </c>
      <c r="H469" s="12"/>
      <c r="I469" s="13"/>
      <c r="J469" s="14" t="str">
        <f t="shared" si="16"/>
        <v/>
      </c>
      <c r="K469" s="14" t="str">
        <f t="shared" si="17"/>
        <v/>
      </c>
    </row>
    <row r="470" spans="1:11" customFormat="1" ht="25.5" hidden="1" customHeight="1" x14ac:dyDescent="0.25">
      <c r="A470" s="1">
        <f>A463</f>
        <v>0</v>
      </c>
      <c r="B470" s="80"/>
      <c r="C470" s="81"/>
      <c r="D470" s="24"/>
      <c r="E470" s="125"/>
      <c r="F470" s="126"/>
      <c r="G470" s="15" t="s">
        <v>19</v>
      </c>
      <c r="H470" s="16"/>
      <c r="I470" s="17"/>
      <c r="J470" s="18" t="str">
        <f t="shared" si="16"/>
        <v/>
      </c>
      <c r="K470" s="18" t="str">
        <f t="shared" si="17"/>
        <v/>
      </c>
    </row>
    <row r="471" spans="1:11" customFormat="1" ht="25.5" hidden="1" customHeight="1" thickBot="1" x14ac:dyDescent="0.3">
      <c r="A471" s="1">
        <f>A463</f>
        <v>0</v>
      </c>
      <c r="B471" s="82"/>
      <c r="C471" s="83"/>
      <c r="D471" s="25"/>
      <c r="E471" s="127"/>
      <c r="F471" s="128"/>
      <c r="G471" s="19" t="s">
        <v>19</v>
      </c>
      <c r="H471" s="20"/>
      <c r="I471" s="21"/>
      <c r="J471" s="22" t="str">
        <f t="shared" si="16"/>
        <v/>
      </c>
      <c r="K471" s="22" t="str">
        <f t="shared" si="17"/>
        <v/>
      </c>
    </row>
    <row r="472" spans="1:11" customFormat="1" ht="25.5" hidden="1" customHeight="1" x14ac:dyDescent="0.25">
      <c r="A472" s="1">
        <f>A463</f>
        <v>0</v>
      </c>
      <c r="B472" s="78" t="s">
        <v>21</v>
      </c>
      <c r="C472" s="79"/>
      <c r="D472" s="23" t="s">
        <v>22</v>
      </c>
      <c r="E472" s="129" t="s">
        <v>23</v>
      </c>
      <c r="F472" s="130"/>
      <c r="G472" s="11" t="s">
        <v>23</v>
      </c>
      <c r="H472" s="12"/>
      <c r="I472" s="13">
        <v>1</v>
      </c>
      <c r="J472" s="14" t="str">
        <f t="shared" si="16"/>
        <v/>
      </c>
      <c r="K472" s="14" t="str">
        <f t="shared" si="17"/>
        <v/>
      </c>
    </row>
    <row r="473" spans="1:11" customFormat="1" ht="25.5" hidden="1" customHeight="1" thickBot="1" x14ac:dyDescent="0.3">
      <c r="A473" s="1">
        <f>A463</f>
        <v>0</v>
      </c>
      <c r="B473" s="82"/>
      <c r="C473" s="83"/>
      <c r="D473" s="25" t="s">
        <v>24</v>
      </c>
      <c r="E473" s="131" t="s">
        <v>23</v>
      </c>
      <c r="F473" s="132"/>
      <c r="G473" s="19" t="s">
        <v>23</v>
      </c>
      <c r="H473" s="20"/>
      <c r="I473" s="21">
        <v>1</v>
      </c>
      <c r="J473" s="22" t="str">
        <f t="shared" si="16"/>
        <v/>
      </c>
      <c r="K473" s="22" t="str">
        <f t="shared" si="17"/>
        <v/>
      </c>
    </row>
    <row r="474" spans="1:11" customFormat="1" ht="25.5" hidden="1" customHeight="1" thickBot="1" x14ac:dyDescent="0.3">
      <c r="A474" s="1">
        <f>A463</f>
        <v>0</v>
      </c>
      <c r="B474" s="26"/>
      <c r="C474" s="27"/>
      <c r="D474" s="27"/>
      <c r="E474" s="27"/>
      <c r="F474" s="27"/>
      <c r="G474" s="27"/>
      <c r="H474" s="28"/>
      <c r="I474" s="28" t="s">
        <v>25</v>
      </c>
      <c r="J474" s="29" t="str">
        <f>IF(SUM(J466:J473)&gt;0,SUM(J466:J473),"")</f>
        <v/>
      </c>
      <c r="K474" s="29" t="str">
        <f>IF(SUM(K466:K473)&gt;0,SUM(K466:K473),"")</f>
        <v/>
      </c>
    </row>
    <row r="475" spans="1:11" customFormat="1" hidden="1" x14ac:dyDescent="0.25">
      <c r="A475" s="1">
        <f>A463</f>
        <v>0</v>
      </c>
      <c r="B475" s="30" t="s">
        <v>26</v>
      </c>
    </row>
    <row r="476" spans="1:11" customFormat="1" hidden="1" x14ac:dyDescent="0.25">
      <c r="A476" s="1">
        <f>A463</f>
        <v>0</v>
      </c>
      <c r="B476" s="6"/>
    </row>
    <row r="477" spans="1:11" customFormat="1" hidden="1" x14ac:dyDescent="0.25">
      <c r="A477" s="1">
        <f>A463</f>
        <v>0</v>
      </c>
      <c r="B477" s="6"/>
    </row>
    <row r="478" spans="1:11" customFormat="1" hidden="1" x14ac:dyDescent="0.25">
      <c r="A478" s="1">
        <f>A463*IF(COUNTA([1]summary!$H$72:$H$81)=0,1,0)</f>
        <v>0</v>
      </c>
      <c r="B478" s="6"/>
      <c r="C478" s="70" t="s">
        <v>27</v>
      </c>
      <c r="D478" s="71"/>
      <c r="E478" s="71"/>
      <c r="F478" s="71"/>
      <c r="G478" s="71"/>
      <c r="H478" s="71"/>
      <c r="I478" s="71"/>
      <c r="J478" s="72"/>
    </row>
    <row r="479" spans="1:11" customFormat="1" hidden="1" x14ac:dyDescent="0.25">
      <c r="A479" s="1">
        <f>A478</f>
        <v>0</v>
      </c>
      <c r="B479" s="6"/>
      <c r="C479" s="73"/>
      <c r="D479" s="74"/>
      <c r="E479" s="74"/>
      <c r="F479" s="74"/>
      <c r="G479" s="74"/>
      <c r="H479" s="74"/>
      <c r="I479" s="74"/>
      <c r="J479" s="75"/>
    </row>
    <row r="480" spans="1:11" customFormat="1" hidden="1" x14ac:dyDescent="0.25">
      <c r="A480" s="1">
        <f>A478</f>
        <v>0</v>
      </c>
      <c r="B480" s="6"/>
    </row>
    <row r="481" spans="1:13" customFormat="1" hidden="1" x14ac:dyDescent="0.25">
      <c r="A481" s="1">
        <f>A478</f>
        <v>0</v>
      </c>
      <c r="B481" s="6"/>
    </row>
    <row r="482" spans="1:13" customFormat="1" hidden="1" x14ac:dyDescent="0.25">
      <c r="A482" s="1">
        <f>A463*IF([1]summary!$F$12='Príloha č. 2'!M482,1,0)</f>
        <v>0</v>
      </c>
      <c r="B482" s="76" t="s">
        <v>28</v>
      </c>
      <c r="C482" s="76"/>
      <c r="D482" s="76"/>
      <c r="E482" s="76"/>
      <c r="F482" s="76"/>
      <c r="G482" s="76"/>
      <c r="H482" s="76"/>
      <c r="I482" s="76"/>
      <c r="J482" s="76"/>
      <c r="K482" s="76"/>
      <c r="M482" s="4" t="s">
        <v>29</v>
      </c>
    </row>
    <row r="483" spans="1:13" customFormat="1" hidden="1" x14ac:dyDescent="0.25">
      <c r="A483" s="1">
        <f>A482</f>
        <v>0</v>
      </c>
      <c r="B483" s="6"/>
    </row>
    <row r="484" spans="1:13" customFormat="1" ht="15" hidden="1" customHeight="1" x14ac:dyDescent="0.25">
      <c r="A484" s="1">
        <f>A482</f>
        <v>0</v>
      </c>
      <c r="B484" s="77" t="s">
        <v>30</v>
      </c>
      <c r="C484" s="77"/>
      <c r="D484" s="77"/>
      <c r="E484" s="77"/>
      <c r="F484" s="77"/>
      <c r="G484" s="77"/>
      <c r="H484" s="77"/>
      <c r="I484" s="77"/>
      <c r="J484" s="77"/>
      <c r="K484" s="77"/>
    </row>
    <row r="485" spans="1:13" customFormat="1" hidden="1" x14ac:dyDescent="0.25">
      <c r="A485" s="1">
        <f>A482</f>
        <v>0</v>
      </c>
      <c r="B485" s="77"/>
      <c r="C485" s="77"/>
      <c r="D485" s="77"/>
      <c r="E485" s="77"/>
      <c r="F485" s="77"/>
      <c r="G485" s="77"/>
      <c r="H485" s="77"/>
      <c r="I485" s="77"/>
      <c r="J485" s="77"/>
      <c r="K485" s="77"/>
    </row>
    <row r="486" spans="1:13" customFormat="1" hidden="1" x14ac:dyDescent="0.25">
      <c r="A486" s="1">
        <f>A482</f>
        <v>0</v>
      </c>
      <c r="B486" s="6"/>
    </row>
    <row r="487" spans="1:13" customFormat="1" hidden="1" x14ac:dyDescent="0.25">
      <c r="A487" s="1">
        <f>A488</f>
        <v>0</v>
      </c>
      <c r="B487" s="6"/>
    </row>
    <row r="488" spans="1:13" customFormat="1" hidden="1" x14ac:dyDescent="0.25">
      <c r="A488" s="1">
        <f>A463*IF(COUNTA([1]summary!$H$72:$H$81)=0,IF([1]summary!$G$20="všetky predmety spolu",0,1),IF([1]summary!$E$58="cenové ponuky komplexne",0,1))</f>
        <v>0</v>
      </c>
      <c r="B488" s="6"/>
      <c r="C488" s="31" t="s">
        <v>31</v>
      </c>
      <c r="D488" s="32"/>
    </row>
    <row r="489" spans="1:13" s="33" customFormat="1" hidden="1" x14ac:dyDescent="0.25">
      <c r="A489" s="1">
        <f>A488</f>
        <v>0</v>
      </c>
      <c r="C489" s="31"/>
    </row>
    <row r="490" spans="1:13" s="33" customFormat="1" ht="15" hidden="1" customHeight="1" x14ac:dyDescent="0.25">
      <c r="A490" s="1">
        <f>A488</f>
        <v>0</v>
      </c>
      <c r="C490" s="31" t="s">
        <v>32</v>
      </c>
      <c r="D490" s="32"/>
      <c r="G490" s="34"/>
      <c r="H490" s="34"/>
      <c r="I490" s="34"/>
      <c r="J490" s="34"/>
      <c r="K490" s="34"/>
    </row>
    <row r="491" spans="1:13" s="33" customFormat="1" hidden="1" x14ac:dyDescent="0.25">
      <c r="A491" s="1">
        <f>A488</f>
        <v>0</v>
      </c>
      <c r="F491" s="35"/>
      <c r="G491" s="68" t="str">
        <f>"podpis a pečiatka "&amp;IF(COUNTA([1]summary!$H$72:$H$81)=0,"navrhovateľa","dodávateľa")</f>
        <v>podpis a pečiatka navrhovateľa</v>
      </c>
      <c r="H491" s="68"/>
      <c r="I491" s="68"/>
      <c r="J491" s="68"/>
      <c r="K491" s="68"/>
    </row>
    <row r="492" spans="1:13" s="33" customFormat="1" hidden="1" x14ac:dyDescent="0.25">
      <c r="A492" s="1">
        <f>A488</f>
        <v>0</v>
      </c>
      <c r="F492" s="35"/>
      <c r="G492" s="36"/>
      <c r="H492" s="36"/>
      <c r="I492" s="36"/>
      <c r="J492" s="36"/>
      <c r="K492" s="36"/>
    </row>
    <row r="493" spans="1:13" customFormat="1" ht="15" hidden="1" customHeight="1" x14ac:dyDescent="0.25">
      <c r="A493" s="1">
        <f>A488*IF(COUNTA([1]summary!$H$72:$H$81)=0,1,0)</f>
        <v>0</v>
      </c>
      <c r="B493" s="69" t="s">
        <v>33</v>
      </c>
      <c r="C493" s="69"/>
      <c r="D493" s="69"/>
      <c r="E493" s="69"/>
      <c r="F493" s="69"/>
      <c r="G493" s="69"/>
      <c r="H493" s="69"/>
      <c r="I493" s="69"/>
      <c r="J493" s="69"/>
      <c r="K493" s="69"/>
      <c r="L493" s="37"/>
    </row>
    <row r="494" spans="1:13" customFormat="1" hidden="1" x14ac:dyDescent="0.25">
      <c r="A494" s="1">
        <f>A493</f>
        <v>0</v>
      </c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37"/>
    </row>
    <row r="495" spans="1:13" customFormat="1" ht="15" hidden="1" customHeight="1" x14ac:dyDescent="0.25">
      <c r="A495" s="1">
        <f>A488*IF(A493=1,0,1)</f>
        <v>0</v>
      </c>
      <c r="B495" s="69" t="s">
        <v>34</v>
      </c>
      <c r="C495" s="69"/>
      <c r="D495" s="69"/>
      <c r="E495" s="69"/>
      <c r="F495" s="69"/>
      <c r="G495" s="69"/>
      <c r="H495" s="69"/>
      <c r="I495" s="69"/>
      <c r="J495" s="69"/>
      <c r="K495" s="69"/>
      <c r="L495" s="37"/>
    </row>
    <row r="496" spans="1:13" customFormat="1" hidden="1" x14ac:dyDescent="0.25">
      <c r="A496" s="1">
        <f>A495</f>
        <v>0</v>
      </c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37"/>
    </row>
    <row r="497" spans="1:13" s="1" customFormat="1" ht="21" hidden="1" x14ac:dyDescent="0.25">
      <c r="A497" s="1">
        <f>A519*A488</f>
        <v>0</v>
      </c>
      <c r="B497" s="2"/>
      <c r="C497" s="3"/>
      <c r="D497" s="3"/>
      <c r="E497" s="3"/>
      <c r="F497" s="3"/>
      <c r="G497" s="3"/>
      <c r="H497" s="3"/>
      <c r="I497" s="3"/>
      <c r="J497" s="113" t="str">
        <f>IF(COUNTA([1]summary!$H$72:$H$81)=0,'[1]Výzva na prieskum trhu'!$C$139,'[1]Výzva na predloženie CP'!$B$324)</f>
        <v xml:space="preserve">Príloha č. 2: </v>
      </c>
      <c r="K497" s="113"/>
    </row>
    <row r="498" spans="1:13" s="1" customFormat="1" ht="23.25" hidden="1" customHeight="1" x14ac:dyDescent="0.25">
      <c r="A498" s="1">
        <f>A519*A488</f>
        <v>0</v>
      </c>
      <c r="B498" s="114" t="str">
        <f>IF(COUNTA([1]summary!$H$72:$H$81)=0,'[1]Výzva na prieskum trhu'!$B$2,'[1]Výzva na predloženie CP'!$B$2)</f>
        <v>Výzva na predloženie ponúk - prieskum trhu</v>
      </c>
      <c r="C498" s="114"/>
      <c r="D498" s="114"/>
      <c r="E498" s="114"/>
      <c r="F498" s="114"/>
      <c r="G498" s="114"/>
      <c r="H498" s="114"/>
      <c r="I498" s="114"/>
      <c r="J498" s="114"/>
      <c r="K498" s="114"/>
      <c r="M498" s="4"/>
    </row>
    <row r="499" spans="1:13" s="1" customFormat="1" hidden="1" x14ac:dyDescent="0.25">
      <c r="A499" s="1">
        <f>A519*A488</f>
        <v>0</v>
      </c>
      <c r="B499" s="5"/>
      <c r="C499" s="5"/>
      <c r="D499" s="5"/>
      <c r="E499" s="5"/>
      <c r="F499" s="5"/>
      <c r="G499" s="5"/>
      <c r="H499" s="5"/>
      <c r="I499" s="5"/>
      <c r="J499" s="5"/>
      <c r="K499" s="5"/>
      <c r="M499" s="4"/>
    </row>
    <row r="500" spans="1:13" s="1" customFormat="1" ht="23.25" hidden="1" customHeight="1" x14ac:dyDescent="0.25">
      <c r="A500" s="1">
        <f>A519*A488</f>
        <v>0</v>
      </c>
      <c r="B500" s="114" t="str">
        <f>IF(COUNTA([1]summary!$H$72:$H$81)=0,'[1]Výzva na prieskum trhu'!$E$139,'[1]Výzva na predloženie CP'!$E$324)</f>
        <v>Cenová ponuka</v>
      </c>
      <c r="C500" s="114"/>
      <c r="D500" s="114"/>
      <c r="E500" s="114"/>
      <c r="F500" s="114"/>
      <c r="G500" s="114"/>
      <c r="H500" s="114"/>
      <c r="I500" s="114"/>
      <c r="J500" s="114"/>
      <c r="K500" s="114"/>
      <c r="M500" s="4"/>
    </row>
    <row r="501" spans="1:13" customFormat="1" hidden="1" x14ac:dyDescent="0.25">
      <c r="A501" s="1">
        <f>A519*A488</f>
        <v>0</v>
      </c>
      <c r="B501" s="6"/>
    </row>
    <row r="502" spans="1:13" customFormat="1" ht="15" hidden="1" customHeight="1" x14ac:dyDescent="0.25">
      <c r="A502" s="1">
        <f>A519*A488</f>
        <v>0</v>
      </c>
      <c r="B502" s="77" t="s">
        <v>1</v>
      </c>
      <c r="C502" s="77"/>
      <c r="D502" s="77"/>
      <c r="E502" s="77"/>
      <c r="F502" s="77"/>
      <c r="G502" s="77"/>
      <c r="H502" s="77"/>
      <c r="I502" s="77"/>
      <c r="J502" s="77"/>
      <c r="K502" s="77"/>
    </row>
    <row r="503" spans="1:13" customFormat="1" hidden="1" x14ac:dyDescent="0.25">
      <c r="A503" s="1">
        <f>A519*A488</f>
        <v>0</v>
      </c>
      <c r="B503" s="77"/>
      <c r="C503" s="77"/>
      <c r="D503" s="77"/>
      <c r="E503" s="77"/>
      <c r="F503" s="77"/>
      <c r="G503" s="77"/>
      <c r="H503" s="77"/>
      <c r="I503" s="77"/>
      <c r="J503" s="77"/>
      <c r="K503" s="77"/>
    </row>
    <row r="504" spans="1:13" customFormat="1" hidden="1" x14ac:dyDescent="0.25">
      <c r="A504" s="1">
        <f>A519*A488</f>
        <v>0</v>
      </c>
      <c r="B504" s="77"/>
      <c r="C504" s="77"/>
      <c r="D504" s="77"/>
      <c r="E504" s="77"/>
      <c r="F504" s="77"/>
      <c r="G504" s="77"/>
      <c r="H504" s="77"/>
      <c r="I504" s="77"/>
      <c r="J504" s="77"/>
      <c r="K504" s="77"/>
    </row>
    <row r="505" spans="1:13" customFormat="1" hidden="1" x14ac:dyDescent="0.25">
      <c r="A505" s="1">
        <f>A519*A488</f>
        <v>0</v>
      </c>
      <c r="B505" s="6"/>
    </row>
    <row r="506" spans="1:13" s="1" customFormat="1" ht="19.5" hidden="1" customHeight="1" thickBot="1" x14ac:dyDescent="0.3">
      <c r="A506" s="1">
        <f>A519*A488</f>
        <v>0</v>
      </c>
      <c r="C506" s="115" t="str">
        <f>"Identifikačné údaje "&amp;IF(OR([1]summary!$K$41="",[1]summary!$K$41&gt;=[1]summary!$K$39),"navrhovateľa:","dodávateľa:")</f>
        <v>Identifikačné údaje navrhovateľa:</v>
      </c>
      <c r="D506" s="116"/>
      <c r="E506" s="116"/>
      <c r="F506" s="116"/>
      <c r="G506" s="117"/>
    </row>
    <row r="507" spans="1:13" s="1" customFormat="1" ht="19.5" hidden="1" customHeight="1" x14ac:dyDescent="0.25">
      <c r="A507" s="1">
        <f>A519*A488</f>
        <v>0</v>
      </c>
      <c r="C507" s="118" t="s">
        <v>2</v>
      </c>
      <c r="D507" s="119"/>
      <c r="E507" s="120"/>
      <c r="F507" s="121"/>
      <c r="G507" s="122"/>
    </row>
    <row r="508" spans="1:13" s="1" customFormat="1" ht="39" hidden="1" customHeight="1" x14ac:dyDescent="0.25">
      <c r="A508" s="1">
        <f>A519*A488</f>
        <v>0</v>
      </c>
      <c r="C508" s="111" t="s">
        <v>3</v>
      </c>
      <c r="D508" s="112"/>
      <c r="E508" s="103"/>
      <c r="F508" s="104"/>
      <c r="G508" s="105"/>
    </row>
    <row r="509" spans="1:13" s="1" customFormat="1" ht="19.5" hidden="1" customHeight="1" x14ac:dyDescent="0.25">
      <c r="A509" s="1">
        <f>A519*A488</f>
        <v>0</v>
      </c>
      <c r="C509" s="101" t="s">
        <v>4</v>
      </c>
      <c r="D509" s="102"/>
      <c r="E509" s="103"/>
      <c r="F509" s="104"/>
      <c r="G509" s="105"/>
    </row>
    <row r="510" spans="1:13" s="1" customFormat="1" ht="19.5" hidden="1" customHeight="1" x14ac:dyDescent="0.25">
      <c r="A510" s="1">
        <f>A519*A488</f>
        <v>0</v>
      </c>
      <c r="C510" s="101" t="s">
        <v>5</v>
      </c>
      <c r="D510" s="102"/>
      <c r="E510" s="103"/>
      <c r="F510" s="104"/>
      <c r="G510" s="105"/>
    </row>
    <row r="511" spans="1:13" s="1" customFormat="1" ht="19.5" hidden="1" customHeight="1" x14ac:dyDescent="0.25">
      <c r="A511" s="1">
        <f>A519*A488</f>
        <v>0</v>
      </c>
      <c r="C511" s="101" t="s">
        <v>6</v>
      </c>
      <c r="D511" s="102"/>
      <c r="E511" s="103"/>
      <c r="F511" s="104"/>
      <c r="G511" s="105"/>
    </row>
    <row r="512" spans="1:13" s="1" customFormat="1" ht="19.5" hidden="1" customHeight="1" x14ac:dyDescent="0.25">
      <c r="A512" s="1">
        <f>A519*A488</f>
        <v>0</v>
      </c>
      <c r="C512" s="101" t="s">
        <v>7</v>
      </c>
      <c r="D512" s="102"/>
      <c r="E512" s="103"/>
      <c r="F512" s="104"/>
      <c r="G512" s="105"/>
    </row>
    <row r="513" spans="1:11" s="1" customFormat="1" ht="19.5" hidden="1" customHeight="1" x14ac:dyDescent="0.25">
      <c r="A513" s="1">
        <f>A519*A488</f>
        <v>0</v>
      </c>
      <c r="C513" s="101" t="s">
        <v>8</v>
      </c>
      <c r="D513" s="102"/>
      <c r="E513" s="103"/>
      <c r="F513" s="104"/>
      <c r="G513" s="105"/>
    </row>
    <row r="514" spans="1:11" s="1" customFormat="1" ht="19.5" hidden="1" customHeight="1" x14ac:dyDescent="0.25">
      <c r="A514" s="1">
        <f>A519*A488</f>
        <v>0</v>
      </c>
      <c r="C514" s="101" t="s">
        <v>9</v>
      </c>
      <c r="D514" s="102"/>
      <c r="E514" s="103"/>
      <c r="F514" s="104"/>
      <c r="G514" s="105"/>
    </row>
    <row r="515" spans="1:11" s="1" customFormat="1" ht="19.5" hidden="1" customHeight="1" x14ac:dyDescent="0.25">
      <c r="A515" s="1">
        <f>A519*A488</f>
        <v>0</v>
      </c>
      <c r="C515" s="101" t="s">
        <v>10</v>
      </c>
      <c r="D515" s="102"/>
      <c r="E515" s="103"/>
      <c r="F515" s="104"/>
      <c r="G515" s="105"/>
    </row>
    <row r="516" spans="1:11" s="1" customFormat="1" ht="19.5" hidden="1" customHeight="1" thickBot="1" x14ac:dyDescent="0.3">
      <c r="A516" s="1">
        <f>A519*A488</f>
        <v>0</v>
      </c>
      <c r="C516" s="106" t="s">
        <v>11</v>
      </c>
      <c r="D516" s="107"/>
      <c r="E516" s="108"/>
      <c r="F516" s="109"/>
      <c r="G516" s="110"/>
    </row>
    <row r="517" spans="1:11" customFormat="1" hidden="1" x14ac:dyDescent="0.25">
      <c r="A517" s="1">
        <f>A519*A488</f>
        <v>0</v>
      </c>
      <c r="B517" s="6"/>
    </row>
    <row r="518" spans="1:11" customFormat="1" hidden="1" x14ac:dyDescent="0.25">
      <c r="A518" s="1">
        <f>A519*A488</f>
        <v>0</v>
      </c>
      <c r="B518" s="6"/>
    </row>
    <row r="519" spans="1:11" customFormat="1" hidden="1" x14ac:dyDescent="0.25">
      <c r="A519">
        <f>IF(D519&lt;&gt;"",1,0)</f>
        <v>0</v>
      </c>
      <c r="B519" s="94" t="s">
        <v>12</v>
      </c>
      <c r="C519" s="94"/>
      <c r="D519" s="95" t="str">
        <f>IF([1]summary!$B$46&lt;&gt;"",[1]summary!$B$46,"")</f>
        <v/>
      </c>
      <c r="E519" s="95"/>
      <c r="F519" s="95"/>
      <c r="G519" s="95"/>
      <c r="H519" s="95"/>
      <c r="I519" s="95"/>
      <c r="J519" s="95"/>
      <c r="K519" s="7"/>
    </row>
    <row r="520" spans="1:11" customFormat="1" hidden="1" x14ac:dyDescent="0.25">
      <c r="A520" s="1">
        <f>A519</f>
        <v>0</v>
      </c>
      <c r="B520" s="6"/>
    </row>
    <row r="521" spans="1:11" customFormat="1" ht="54.95" hidden="1" customHeight="1" thickBot="1" x14ac:dyDescent="0.3">
      <c r="A521" s="1">
        <f>A519</f>
        <v>0</v>
      </c>
      <c r="B521" s="96" t="s">
        <v>13</v>
      </c>
      <c r="C521" s="97"/>
      <c r="D521" s="98"/>
      <c r="E521" s="99" t="s">
        <v>35</v>
      </c>
      <c r="F521" s="100"/>
      <c r="G521" s="8" t="s">
        <v>14</v>
      </c>
      <c r="H521" s="9" t="s">
        <v>15</v>
      </c>
      <c r="I521" s="8" t="s">
        <v>16</v>
      </c>
      <c r="J521" s="10" t="s">
        <v>17</v>
      </c>
      <c r="K521" s="10" t="s">
        <v>18</v>
      </c>
    </row>
    <row r="522" spans="1:11" customFormat="1" ht="25.5" hidden="1" customHeight="1" x14ac:dyDescent="0.25">
      <c r="A522" s="1">
        <f>A519</f>
        <v>0</v>
      </c>
      <c r="B522" s="78" t="s">
        <v>36</v>
      </c>
      <c r="C522" s="79"/>
      <c r="D522" s="23"/>
      <c r="E522" s="84"/>
      <c r="F522" s="85"/>
      <c r="G522" s="11" t="s">
        <v>19</v>
      </c>
      <c r="H522" s="12"/>
      <c r="I522" s="13"/>
      <c r="J522" s="14" t="str">
        <f t="shared" ref="J522:J529" si="18">IF(AND(H522&lt;&gt;"",I522&lt;&gt;""),H522*I522,"")</f>
        <v/>
      </c>
      <c r="K522" s="14" t="str">
        <f t="shared" ref="K522:K529" si="19">IF(J522&lt;&gt;"",J522*1.2,"")</f>
        <v/>
      </c>
    </row>
    <row r="523" spans="1:11" customFormat="1" ht="25.5" hidden="1" customHeight="1" x14ac:dyDescent="0.25">
      <c r="A523" s="1">
        <f>A519</f>
        <v>0</v>
      </c>
      <c r="B523" s="80"/>
      <c r="C523" s="81"/>
      <c r="D523" s="24"/>
      <c r="E523" s="86"/>
      <c r="F523" s="87"/>
      <c r="G523" s="15" t="s">
        <v>19</v>
      </c>
      <c r="H523" s="16"/>
      <c r="I523" s="17"/>
      <c r="J523" s="18" t="str">
        <f t="shared" si="18"/>
        <v/>
      </c>
      <c r="K523" s="18" t="str">
        <f t="shared" si="19"/>
        <v/>
      </c>
    </row>
    <row r="524" spans="1:11" customFormat="1" ht="25.5" hidden="1" customHeight="1" thickBot="1" x14ac:dyDescent="0.3">
      <c r="A524" s="1">
        <f>A519</f>
        <v>0</v>
      </c>
      <c r="B524" s="82"/>
      <c r="C524" s="83"/>
      <c r="D524" s="25"/>
      <c r="E524" s="88"/>
      <c r="F524" s="89"/>
      <c r="G524" s="19" t="s">
        <v>19</v>
      </c>
      <c r="H524" s="20"/>
      <c r="I524" s="21"/>
      <c r="J524" s="22" t="str">
        <f t="shared" si="18"/>
        <v/>
      </c>
      <c r="K524" s="22" t="str">
        <f t="shared" si="19"/>
        <v/>
      </c>
    </row>
    <row r="525" spans="1:11" customFormat="1" ht="25.5" hidden="1" customHeight="1" x14ac:dyDescent="0.25">
      <c r="A525" s="1">
        <f>A519</f>
        <v>0</v>
      </c>
      <c r="B525" s="78" t="s">
        <v>20</v>
      </c>
      <c r="C525" s="79"/>
      <c r="D525" s="23"/>
      <c r="E525" s="84"/>
      <c r="F525" s="85"/>
      <c r="G525" s="11" t="s">
        <v>19</v>
      </c>
      <c r="H525" s="12"/>
      <c r="I525" s="13"/>
      <c r="J525" s="14" t="str">
        <f t="shared" si="18"/>
        <v/>
      </c>
      <c r="K525" s="14" t="str">
        <f t="shared" si="19"/>
        <v/>
      </c>
    </row>
    <row r="526" spans="1:11" customFormat="1" ht="25.5" hidden="1" customHeight="1" x14ac:dyDescent="0.25">
      <c r="A526" s="1">
        <f>A519</f>
        <v>0</v>
      </c>
      <c r="B526" s="80"/>
      <c r="C526" s="81"/>
      <c r="D526" s="24"/>
      <c r="E526" s="86"/>
      <c r="F526" s="87"/>
      <c r="G526" s="15" t="s">
        <v>19</v>
      </c>
      <c r="H526" s="16"/>
      <c r="I526" s="17"/>
      <c r="J526" s="18" t="str">
        <f t="shared" si="18"/>
        <v/>
      </c>
      <c r="K526" s="18" t="str">
        <f t="shared" si="19"/>
        <v/>
      </c>
    </row>
    <row r="527" spans="1:11" customFormat="1" ht="25.5" hidden="1" customHeight="1" thickBot="1" x14ac:dyDescent="0.3">
      <c r="A527" s="1">
        <f>A519</f>
        <v>0</v>
      </c>
      <c r="B527" s="82"/>
      <c r="C527" s="83"/>
      <c r="D527" s="25"/>
      <c r="E527" s="88"/>
      <c r="F527" s="89"/>
      <c r="G527" s="19" t="s">
        <v>19</v>
      </c>
      <c r="H527" s="20"/>
      <c r="I527" s="21"/>
      <c r="J527" s="22" t="str">
        <f t="shared" si="18"/>
        <v/>
      </c>
      <c r="K527" s="22" t="str">
        <f t="shared" si="19"/>
        <v/>
      </c>
    </row>
    <row r="528" spans="1:11" customFormat="1" ht="25.5" hidden="1" customHeight="1" x14ac:dyDescent="0.25">
      <c r="A528" s="1">
        <f>A519</f>
        <v>0</v>
      </c>
      <c r="B528" s="78" t="s">
        <v>21</v>
      </c>
      <c r="C528" s="79"/>
      <c r="D528" s="23" t="s">
        <v>22</v>
      </c>
      <c r="E528" s="90" t="s">
        <v>23</v>
      </c>
      <c r="F528" s="91"/>
      <c r="G528" s="11" t="s">
        <v>23</v>
      </c>
      <c r="H528" s="12"/>
      <c r="I528" s="13">
        <v>1</v>
      </c>
      <c r="J528" s="14" t="str">
        <f t="shared" si="18"/>
        <v/>
      </c>
      <c r="K528" s="14" t="str">
        <f t="shared" si="19"/>
        <v/>
      </c>
    </row>
    <row r="529" spans="1:13" customFormat="1" ht="25.5" hidden="1" customHeight="1" thickBot="1" x14ac:dyDescent="0.3">
      <c r="A529" s="1">
        <f>A519</f>
        <v>0</v>
      </c>
      <c r="B529" s="82"/>
      <c r="C529" s="83"/>
      <c r="D529" s="25" t="s">
        <v>24</v>
      </c>
      <c r="E529" s="92" t="s">
        <v>23</v>
      </c>
      <c r="F529" s="93"/>
      <c r="G529" s="19" t="s">
        <v>23</v>
      </c>
      <c r="H529" s="20"/>
      <c r="I529" s="21">
        <v>1</v>
      </c>
      <c r="J529" s="22" t="str">
        <f t="shared" si="18"/>
        <v/>
      </c>
      <c r="K529" s="22" t="str">
        <f t="shared" si="19"/>
        <v/>
      </c>
    </row>
    <row r="530" spans="1:13" customFormat="1" ht="25.5" hidden="1" customHeight="1" thickBot="1" x14ac:dyDescent="0.3">
      <c r="A530" s="1">
        <f>A519</f>
        <v>0</v>
      </c>
      <c r="B530" s="26"/>
      <c r="C530" s="27"/>
      <c r="D530" s="27"/>
      <c r="E530" s="27"/>
      <c r="F530" s="27"/>
      <c r="G530" s="27"/>
      <c r="H530" s="28"/>
      <c r="I530" s="28" t="s">
        <v>25</v>
      </c>
      <c r="J530" s="29" t="str">
        <f>IF(SUM(J522:J529)&gt;0,SUM(J522:J529),"")</f>
        <v/>
      </c>
      <c r="K530" s="29" t="str">
        <f>IF(SUM(K522:K529)&gt;0,SUM(K522:K529),"")</f>
        <v/>
      </c>
    </row>
    <row r="531" spans="1:13" customFormat="1" hidden="1" x14ac:dyDescent="0.25">
      <c r="A531" s="1">
        <f>A519</f>
        <v>0</v>
      </c>
      <c r="B531" s="30" t="s">
        <v>26</v>
      </c>
    </row>
    <row r="532" spans="1:13" customFormat="1" hidden="1" x14ac:dyDescent="0.25">
      <c r="A532" s="1">
        <f>A519</f>
        <v>0</v>
      </c>
      <c r="B532" s="6"/>
    </row>
    <row r="533" spans="1:13" customFormat="1" hidden="1" x14ac:dyDescent="0.25">
      <c r="A533" s="1">
        <f>A519</f>
        <v>0</v>
      </c>
      <c r="B533" s="6"/>
    </row>
    <row r="534" spans="1:13" customFormat="1" ht="15" hidden="1" customHeight="1" x14ac:dyDescent="0.25">
      <c r="A534" s="1">
        <f>A519*IF(COUNTA([1]summary!$H$72:$H$81)=0,1,0)</f>
        <v>0</v>
      </c>
      <c r="B534" s="6"/>
      <c r="C534" s="70" t="s">
        <v>27</v>
      </c>
      <c r="D534" s="71"/>
      <c r="E534" s="71"/>
      <c r="F534" s="71"/>
      <c r="G534" s="71"/>
      <c r="H534" s="71"/>
      <c r="I534" s="71"/>
      <c r="J534" s="72"/>
    </row>
    <row r="535" spans="1:13" customFormat="1" hidden="1" x14ac:dyDescent="0.25">
      <c r="A535" s="1">
        <f>A534</f>
        <v>0</v>
      </c>
      <c r="B535" s="6"/>
      <c r="C535" s="73"/>
      <c r="D535" s="74"/>
      <c r="E535" s="74"/>
      <c r="F535" s="74"/>
      <c r="G535" s="74"/>
      <c r="H535" s="74"/>
      <c r="I535" s="74"/>
      <c r="J535" s="75"/>
    </row>
    <row r="536" spans="1:13" customFormat="1" hidden="1" x14ac:dyDescent="0.25">
      <c r="A536" s="1">
        <f>A534</f>
        <v>0</v>
      </c>
      <c r="B536" s="6"/>
    </row>
    <row r="537" spans="1:13" customFormat="1" hidden="1" x14ac:dyDescent="0.25">
      <c r="A537" s="1">
        <f>A534</f>
        <v>0</v>
      </c>
      <c r="B537" s="6"/>
    </row>
    <row r="538" spans="1:13" customFormat="1" hidden="1" x14ac:dyDescent="0.25">
      <c r="A538" s="1">
        <f>A519*IF([1]summary!$F$12='Príloha č. 2'!M538,1,0)</f>
        <v>0</v>
      </c>
      <c r="B538" s="76" t="s">
        <v>28</v>
      </c>
      <c r="C538" s="76"/>
      <c r="D538" s="76"/>
      <c r="E538" s="76"/>
      <c r="F538" s="76"/>
      <c r="G538" s="76"/>
      <c r="H538" s="76"/>
      <c r="I538" s="76"/>
      <c r="J538" s="76"/>
      <c r="K538" s="76"/>
      <c r="M538" s="4" t="s">
        <v>29</v>
      </c>
    </row>
    <row r="539" spans="1:13" customFormat="1" hidden="1" x14ac:dyDescent="0.25">
      <c r="A539" s="1">
        <f>A538</f>
        <v>0</v>
      </c>
      <c r="B539" s="6"/>
    </row>
    <row r="540" spans="1:13" customFormat="1" ht="15" hidden="1" customHeight="1" x14ac:dyDescent="0.25">
      <c r="A540" s="1">
        <f>A538</f>
        <v>0</v>
      </c>
      <c r="B540" s="77" t="s">
        <v>30</v>
      </c>
      <c r="C540" s="77"/>
      <c r="D540" s="77"/>
      <c r="E540" s="77"/>
      <c r="F540" s="77"/>
      <c r="G540" s="77"/>
      <c r="H540" s="77"/>
      <c r="I540" s="77"/>
      <c r="J540" s="77"/>
      <c r="K540" s="77"/>
    </row>
    <row r="541" spans="1:13" customFormat="1" hidden="1" x14ac:dyDescent="0.25">
      <c r="A541" s="1">
        <f>A538</f>
        <v>0</v>
      </c>
      <c r="B541" s="77"/>
      <c r="C541" s="77"/>
      <c r="D541" s="77"/>
      <c r="E541" s="77"/>
      <c r="F541" s="77"/>
      <c r="G541" s="77"/>
      <c r="H541" s="77"/>
      <c r="I541" s="77"/>
      <c r="J541" s="77"/>
      <c r="K541" s="77"/>
    </row>
    <row r="542" spans="1:13" customFormat="1" hidden="1" x14ac:dyDescent="0.25">
      <c r="A542" s="1">
        <f>A538</f>
        <v>0</v>
      </c>
      <c r="B542" s="6"/>
    </row>
    <row r="543" spans="1:13" customFormat="1" hidden="1" x14ac:dyDescent="0.25">
      <c r="A543" s="1">
        <f>A544</f>
        <v>0</v>
      </c>
      <c r="B543" s="6"/>
    </row>
    <row r="544" spans="1:13" customFormat="1" hidden="1" x14ac:dyDescent="0.25">
      <c r="A544" s="1">
        <f>A519*IF(COUNTA([1]summary!$H$72:$H$81)=0,IF([1]summary!$G$20="všetky predmety spolu",0,1),IF([1]summary!$E$58="cenové ponuky komplexne",0,1))</f>
        <v>0</v>
      </c>
      <c r="B544" s="6"/>
      <c r="C544" s="31" t="s">
        <v>31</v>
      </c>
      <c r="D544" s="32"/>
    </row>
    <row r="545" spans="1:13" s="33" customFormat="1" hidden="1" x14ac:dyDescent="0.25">
      <c r="A545" s="1">
        <f>A544</f>
        <v>0</v>
      </c>
      <c r="C545" s="31"/>
    </row>
    <row r="546" spans="1:13" s="33" customFormat="1" ht="15" hidden="1" customHeight="1" x14ac:dyDescent="0.25">
      <c r="A546" s="1">
        <f>A544</f>
        <v>0</v>
      </c>
      <c r="C546" s="31" t="s">
        <v>32</v>
      </c>
      <c r="D546" s="32"/>
      <c r="G546" s="34"/>
      <c r="H546" s="34"/>
      <c r="I546" s="34"/>
      <c r="J546" s="34"/>
      <c r="K546" s="34"/>
    </row>
    <row r="547" spans="1:13" s="33" customFormat="1" hidden="1" x14ac:dyDescent="0.25">
      <c r="A547" s="1">
        <f>A544</f>
        <v>0</v>
      </c>
      <c r="F547" s="35"/>
      <c r="G547" s="68" t="str">
        <f>"podpis a pečiatka "&amp;IF(COUNTA([1]summary!$H$72:$H$81)=0,"navrhovateľa","dodávateľa")</f>
        <v>podpis a pečiatka navrhovateľa</v>
      </c>
      <c r="H547" s="68"/>
      <c r="I547" s="68"/>
      <c r="J547" s="68"/>
      <c r="K547" s="68"/>
    </row>
    <row r="548" spans="1:13" s="33" customFormat="1" hidden="1" x14ac:dyDescent="0.25">
      <c r="A548" s="1">
        <f>A544</f>
        <v>0</v>
      </c>
      <c r="F548" s="35"/>
      <c r="G548" s="36"/>
      <c r="H548" s="36"/>
      <c r="I548" s="36"/>
      <c r="J548" s="36"/>
      <c r="K548" s="36"/>
    </row>
    <row r="549" spans="1:13" customFormat="1" ht="15" hidden="1" customHeight="1" x14ac:dyDescent="0.25">
      <c r="A549" s="1">
        <f>A544*IF(COUNTA([1]summary!$H$72:$H$81)=0,1,0)</f>
        <v>0</v>
      </c>
      <c r="B549" s="69" t="s">
        <v>33</v>
      </c>
      <c r="C549" s="69"/>
      <c r="D549" s="69"/>
      <c r="E549" s="69"/>
      <c r="F549" s="69"/>
      <c r="G549" s="69"/>
      <c r="H549" s="69"/>
      <c r="I549" s="69"/>
      <c r="J549" s="69"/>
      <c r="K549" s="69"/>
      <c r="L549" s="37"/>
    </row>
    <row r="550" spans="1:13" customFormat="1" hidden="1" x14ac:dyDescent="0.25">
      <c r="A550" s="1">
        <f>A549</f>
        <v>0</v>
      </c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37"/>
    </row>
    <row r="551" spans="1:13" customFormat="1" ht="15" hidden="1" customHeight="1" x14ac:dyDescent="0.25">
      <c r="A551" s="1">
        <f>A544*IF(A549=1,0,1)</f>
        <v>0</v>
      </c>
      <c r="B551" s="69" t="s">
        <v>34</v>
      </c>
      <c r="C551" s="69"/>
      <c r="D551" s="69"/>
      <c r="E551" s="69"/>
      <c r="F551" s="69"/>
      <c r="G551" s="69"/>
      <c r="H551" s="69"/>
      <c r="I551" s="69"/>
      <c r="J551" s="69"/>
      <c r="K551" s="69"/>
      <c r="L551" s="37"/>
    </row>
    <row r="552" spans="1:13" customFormat="1" hidden="1" x14ac:dyDescent="0.25">
      <c r="A552" s="1">
        <f>A551</f>
        <v>0</v>
      </c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37"/>
    </row>
    <row r="553" spans="1:13" s="1" customFormat="1" ht="21" hidden="1" x14ac:dyDescent="0.25">
      <c r="A553" s="1">
        <f>A575*A544</f>
        <v>0</v>
      </c>
      <c r="B553" s="2"/>
      <c r="C553" s="3"/>
      <c r="D553" s="3"/>
      <c r="E553" s="3"/>
      <c r="F553" s="3"/>
      <c r="G553" s="3"/>
      <c r="H553" s="3"/>
      <c r="I553" s="3"/>
      <c r="J553" s="113" t="str">
        <f>IF(COUNTA([1]summary!$H$72:$H$81)=0,'[1]Výzva na prieskum trhu'!$C$139,'[1]Výzva na predloženie CP'!$B$324)</f>
        <v xml:space="preserve">Príloha č. 2: </v>
      </c>
      <c r="K553" s="113"/>
    </row>
    <row r="554" spans="1:13" s="1" customFormat="1" ht="23.25" hidden="1" x14ac:dyDescent="0.25">
      <c r="A554" s="1">
        <f>A575*A544</f>
        <v>0</v>
      </c>
      <c r="B554" s="114" t="str">
        <f>IF(COUNTA([1]summary!$H$72:$H$81)=0,'[1]Výzva na prieskum trhu'!$B$2,'[1]Výzva na predloženie CP'!$B$2)</f>
        <v>Výzva na predloženie ponúk - prieskum trhu</v>
      </c>
      <c r="C554" s="114"/>
      <c r="D554" s="114"/>
      <c r="E554" s="114"/>
      <c r="F554" s="114"/>
      <c r="G554" s="114"/>
      <c r="H554" s="114"/>
      <c r="I554" s="114"/>
      <c r="J554" s="114"/>
      <c r="K554" s="114"/>
      <c r="M554" s="4"/>
    </row>
    <row r="555" spans="1:13" s="1" customFormat="1" hidden="1" x14ac:dyDescent="0.25">
      <c r="A555" s="1">
        <f>A575*A544</f>
        <v>0</v>
      </c>
      <c r="B555" s="5"/>
      <c r="C555" s="5"/>
      <c r="D555" s="5"/>
      <c r="E555" s="5"/>
      <c r="F555" s="5"/>
      <c r="G555" s="5"/>
      <c r="H555" s="5"/>
      <c r="I555" s="5"/>
      <c r="J555" s="5"/>
      <c r="K555" s="5"/>
      <c r="M555" s="4"/>
    </row>
    <row r="556" spans="1:13" s="1" customFormat="1" ht="23.25" hidden="1" x14ac:dyDescent="0.25">
      <c r="A556" s="1">
        <f>A575*A544</f>
        <v>0</v>
      </c>
      <c r="B556" s="114" t="str">
        <f>IF(COUNTA([1]summary!$H$72:$H$81)=0,'[1]Výzva na prieskum trhu'!$E$139,'[1]Výzva na predloženie CP'!$E$324)</f>
        <v>Cenová ponuka</v>
      </c>
      <c r="C556" s="114"/>
      <c r="D556" s="114"/>
      <c r="E556" s="114"/>
      <c r="F556" s="114"/>
      <c r="G556" s="114"/>
      <c r="H556" s="114"/>
      <c r="I556" s="114"/>
      <c r="J556" s="114"/>
      <c r="K556" s="114"/>
      <c r="M556" s="4"/>
    </row>
    <row r="557" spans="1:13" customFormat="1" hidden="1" x14ac:dyDescent="0.25">
      <c r="A557" s="1">
        <f>A575*A544</f>
        <v>0</v>
      </c>
      <c r="B557" s="6"/>
    </row>
    <row r="558" spans="1:13" customFormat="1" ht="15" hidden="1" customHeight="1" x14ac:dyDescent="0.25">
      <c r="A558" s="1">
        <f>A575*A544</f>
        <v>0</v>
      </c>
      <c r="B558" s="77" t="s">
        <v>1</v>
      </c>
      <c r="C558" s="77"/>
      <c r="D558" s="77"/>
      <c r="E558" s="77"/>
      <c r="F558" s="77"/>
      <c r="G558" s="77"/>
      <c r="H558" s="77"/>
      <c r="I558" s="77"/>
      <c r="J558" s="77"/>
      <c r="K558" s="77"/>
    </row>
    <row r="559" spans="1:13" customFormat="1" hidden="1" x14ac:dyDescent="0.25">
      <c r="A559" s="1">
        <f>A575*A544</f>
        <v>0</v>
      </c>
      <c r="B559" s="77"/>
      <c r="C559" s="77"/>
      <c r="D559" s="77"/>
      <c r="E559" s="77"/>
      <c r="F559" s="77"/>
      <c r="G559" s="77"/>
      <c r="H559" s="77"/>
      <c r="I559" s="77"/>
      <c r="J559" s="77"/>
      <c r="K559" s="77"/>
    </row>
    <row r="560" spans="1:13" customFormat="1" hidden="1" x14ac:dyDescent="0.25">
      <c r="A560" s="1">
        <f>A575*A544</f>
        <v>0</v>
      </c>
      <c r="B560" s="77"/>
      <c r="C560" s="77"/>
      <c r="D560" s="77"/>
      <c r="E560" s="77"/>
      <c r="F560" s="77"/>
      <c r="G560" s="77"/>
      <c r="H560" s="77"/>
      <c r="I560" s="77"/>
      <c r="J560" s="77"/>
      <c r="K560" s="77"/>
    </row>
    <row r="561" spans="1:11" customFormat="1" hidden="1" x14ac:dyDescent="0.25">
      <c r="A561" s="1">
        <f>A575*A544</f>
        <v>0</v>
      </c>
      <c r="B561" s="6"/>
    </row>
    <row r="562" spans="1:11" s="1" customFormat="1" ht="19.5" hidden="1" customHeight="1" thickBot="1" x14ac:dyDescent="0.3">
      <c r="A562" s="1">
        <f>A575*A544</f>
        <v>0</v>
      </c>
      <c r="C562" s="145" t="str">
        <f>"Identifikačné údaje "&amp;IF(OR([1]summary!$K$41="",[1]summary!$K$41&gt;=[1]summary!$K$39),"navrhovateľa:","dodávateľa:")</f>
        <v>Identifikačné údaje navrhovateľa:</v>
      </c>
      <c r="D562" s="146"/>
      <c r="E562" s="146"/>
      <c r="F562" s="146"/>
      <c r="G562" s="147"/>
    </row>
    <row r="563" spans="1:11" s="1" customFormat="1" ht="19.5" hidden="1" customHeight="1" x14ac:dyDescent="0.25">
      <c r="A563" s="1">
        <f>A575*A544</f>
        <v>0</v>
      </c>
      <c r="C563" s="148" t="s">
        <v>2</v>
      </c>
      <c r="D563" s="149"/>
      <c r="E563" s="150"/>
      <c r="F563" s="151"/>
      <c r="G563" s="152"/>
    </row>
    <row r="564" spans="1:11" s="1" customFormat="1" ht="39" hidden="1" customHeight="1" x14ac:dyDescent="0.25">
      <c r="A564" s="1">
        <f>A575*A544</f>
        <v>0</v>
      </c>
      <c r="C564" s="143" t="s">
        <v>3</v>
      </c>
      <c r="D564" s="144"/>
      <c r="E564" s="135"/>
      <c r="F564" s="136"/>
      <c r="G564" s="137"/>
    </row>
    <row r="565" spans="1:11" s="1" customFormat="1" ht="19.5" hidden="1" customHeight="1" x14ac:dyDescent="0.25">
      <c r="A565" s="1">
        <f>A575*A544</f>
        <v>0</v>
      </c>
      <c r="C565" s="133" t="s">
        <v>4</v>
      </c>
      <c r="D565" s="134"/>
      <c r="E565" s="135"/>
      <c r="F565" s="136"/>
      <c r="G565" s="137"/>
    </row>
    <row r="566" spans="1:11" s="1" customFormat="1" ht="19.5" hidden="1" customHeight="1" x14ac:dyDescent="0.25">
      <c r="A566" s="1">
        <f>A575*A544</f>
        <v>0</v>
      </c>
      <c r="C566" s="133" t="s">
        <v>5</v>
      </c>
      <c r="D566" s="134"/>
      <c r="E566" s="135"/>
      <c r="F566" s="136"/>
      <c r="G566" s="137"/>
    </row>
    <row r="567" spans="1:11" s="1" customFormat="1" ht="19.5" hidden="1" customHeight="1" x14ac:dyDescent="0.25">
      <c r="A567" s="1">
        <f>A575*A544</f>
        <v>0</v>
      </c>
      <c r="C567" s="133" t="s">
        <v>6</v>
      </c>
      <c r="D567" s="134"/>
      <c r="E567" s="135"/>
      <c r="F567" s="136"/>
      <c r="G567" s="137"/>
    </row>
    <row r="568" spans="1:11" s="1" customFormat="1" ht="19.5" hidden="1" customHeight="1" x14ac:dyDescent="0.25">
      <c r="A568" s="1">
        <f>A575*A544</f>
        <v>0</v>
      </c>
      <c r="C568" s="133" t="s">
        <v>7</v>
      </c>
      <c r="D568" s="134"/>
      <c r="E568" s="135"/>
      <c r="F568" s="136"/>
      <c r="G568" s="137"/>
    </row>
    <row r="569" spans="1:11" s="1" customFormat="1" ht="19.5" hidden="1" customHeight="1" x14ac:dyDescent="0.25">
      <c r="A569" s="1">
        <f>A575*A544</f>
        <v>0</v>
      </c>
      <c r="C569" s="133" t="s">
        <v>8</v>
      </c>
      <c r="D569" s="134"/>
      <c r="E569" s="135"/>
      <c r="F569" s="136"/>
      <c r="G569" s="137"/>
    </row>
    <row r="570" spans="1:11" s="1" customFormat="1" ht="19.5" hidden="1" customHeight="1" x14ac:dyDescent="0.25">
      <c r="A570" s="1">
        <f>A575*A544</f>
        <v>0</v>
      </c>
      <c r="C570" s="133" t="s">
        <v>9</v>
      </c>
      <c r="D570" s="134"/>
      <c r="E570" s="135"/>
      <c r="F570" s="136"/>
      <c r="G570" s="137"/>
    </row>
    <row r="571" spans="1:11" s="1" customFormat="1" ht="19.5" hidden="1" customHeight="1" x14ac:dyDescent="0.25">
      <c r="A571" s="1">
        <f>A575*A544</f>
        <v>0</v>
      </c>
      <c r="C571" s="133" t="s">
        <v>10</v>
      </c>
      <c r="D571" s="134"/>
      <c r="E571" s="135"/>
      <c r="F571" s="136"/>
      <c r="G571" s="137"/>
    </row>
    <row r="572" spans="1:11" s="1" customFormat="1" ht="19.5" hidden="1" customHeight="1" thickBot="1" x14ac:dyDescent="0.3">
      <c r="A572" s="1">
        <f>A575*A544</f>
        <v>0</v>
      </c>
      <c r="C572" s="138" t="s">
        <v>11</v>
      </c>
      <c r="D572" s="139"/>
      <c r="E572" s="140"/>
      <c r="F572" s="141"/>
      <c r="G572" s="142"/>
    </row>
    <row r="573" spans="1:11" customFormat="1" hidden="1" x14ac:dyDescent="0.25">
      <c r="A573" s="1">
        <f>A575*A544</f>
        <v>0</v>
      </c>
      <c r="B573" s="6"/>
    </row>
    <row r="574" spans="1:11" customFormat="1" hidden="1" x14ac:dyDescent="0.25">
      <c r="A574" s="1">
        <f>A575*A544</f>
        <v>0</v>
      </c>
      <c r="B574" s="6"/>
    </row>
    <row r="575" spans="1:11" customFormat="1" hidden="1" x14ac:dyDescent="0.25">
      <c r="A575">
        <f>IF(D575&lt;&gt;"",1,0)</f>
        <v>0</v>
      </c>
      <c r="B575" s="94" t="s">
        <v>12</v>
      </c>
      <c r="C575" s="94"/>
      <c r="D575" s="95" t="str">
        <f>IF([1]summary!$B$47&lt;&gt;"",[1]summary!$B$47,"")</f>
        <v/>
      </c>
      <c r="E575" s="95"/>
      <c r="F575" s="95"/>
      <c r="G575" s="95"/>
      <c r="H575" s="95"/>
      <c r="I575" s="95"/>
      <c r="J575" s="95"/>
      <c r="K575" s="7"/>
    </row>
    <row r="576" spans="1:11" customFormat="1" hidden="1" x14ac:dyDescent="0.25">
      <c r="A576" s="1">
        <f>A575</f>
        <v>0</v>
      </c>
      <c r="B576" s="6"/>
    </row>
    <row r="577" spans="1:11" customFormat="1" ht="54.95" hidden="1" customHeight="1" thickBot="1" x14ac:dyDescent="0.3">
      <c r="A577" s="1">
        <f>A575</f>
        <v>0</v>
      </c>
      <c r="B577" s="96" t="s">
        <v>13</v>
      </c>
      <c r="C577" s="97"/>
      <c r="D577" s="98"/>
      <c r="E577" s="99" t="s">
        <v>35</v>
      </c>
      <c r="F577" s="100"/>
      <c r="G577" s="8" t="s">
        <v>14</v>
      </c>
      <c r="H577" s="9" t="s">
        <v>15</v>
      </c>
      <c r="I577" s="8" t="s">
        <v>16</v>
      </c>
      <c r="J577" s="10" t="s">
        <v>17</v>
      </c>
      <c r="K577" s="10" t="s">
        <v>18</v>
      </c>
    </row>
    <row r="578" spans="1:11" customFormat="1" ht="25.5" hidden="1" customHeight="1" x14ac:dyDescent="0.25">
      <c r="A578" s="1">
        <f>A575</f>
        <v>0</v>
      </c>
      <c r="B578" s="78" t="s">
        <v>36</v>
      </c>
      <c r="C578" s="79"/>
      <c r="D578" s="23"/>
      <c r="E578" s="123"/>
      <c r="F578" s="124"/>
      <c r="G578" s="11" t="s">
        <v>19</v>
      </c>
      <c r="H578" s="12"/>
      <c r="I578" s="13"/>
      <c r="J578" s="14" t="str">
        <f t="shared" ref="J578:J585" si="20">IF(AND(H578&lt;&gt;"",I578&lt;&gt;""),H578*I578,"")</f>
        <v/>
      </c>
      <c r="K578" s="14" t="str">
        <f t="shared" ref="K578:K585" si="21">IF(J578&lt;&gt;"",J578*1.2,"")</f>
        <v/>
      </c>
    </row>
    <row r="579" spans="1:11" customFormat="1" ht="25.5" hidden="1" customHeight="1" x14ac:dyDescent="0.25">
      <c r="A579" s="1">
        <f>A575</f>
        <v>0</v>
      </c>
      <c r="B579" s="80"/>
      <c r="C579" s="81"/>
      <c r="D579" s="24"/>
      <c r="E579" s="125"/>
      <c r="F579" s="126"/>
      <c r="G579" s="15" t="s">
        <v>19</v>
      </c>
      <c r="H579" s="16"/>
      <c r="I579" s="17"/>
      <c r="J579" s="18" t="str">
        <f t="shared" si="20"/>
        <v/>
      </c>
      <c r="K579" s="18" t="str">
        <f t="shared" si="21"/>
        <v/>
      </c>
    </row>
    <row r="580" spans="1:11" customFormat="1" ht="25.5" hidden="1" customHeight="1" thickBot="1" x14ac:dyDescent="0.3">
      <c r="A580" s="1">
        <f>A575</f>
        <v>0</v>
      </c>
      <c r="B580" s="82"/>
      <c r="C580" s="83"/>
      <c r="D580" s="25"/>
      <c r="E580" s="127"/>
      <c r="F580" s="128"/>
      <c r="G580" s="19" t="s">
        <v>19</v>
      </c>
      <c r="H580" s="20"/>
      <c r="I580" s="21"/>
      <c r="J580" s="22" t="str">
        <f t="shared" si="20"/>
        <v/>
      </c>
      <c r="K580" s="22" t="str">
        <f t="shared" si="21"/>
        <v/>
      </c>
    </row>
    <row r="581" spans="1:11" customFormat="1" ht="25.5" hidden="1" customHeight="1" x14ac:dyDescent="0.25">
      <c r="A581" s="1">
        <f>A575</f>
        <v>0</v>
      </c>
      <c r="B581" s="78" t="s">
        <v>20</v>
      </c>
      <c r="C581" s="79"/>
      <c r="D581" s="23"/>
      <c r="E581" s="123"/>
      <c r="F581" s="124"/>
      <c r="G581" s="11" t="s">
        <v>19</v>
      </c>
      <c r="H581" s="12"/>
      <c r="I581" s="13"/>
      <c r="J581" s="14" t="str">
        <f t="shared" si="20"/>
        <v/>
      </c>
      <c r="K581" s="14" t="str">
        <f t="shared" si="21"/>
        <v/>
      </c>
    </row>
    <row r="582" spans="1:11" customFormat="1" ht="25.5" hidden="1" customHeight="1" x14ac:dyDescent="0.25">
      <c r="A582" s="1">
        <f>A575</f>
        <v>0</v>
      </c>
      <c r="B582" s="80"/>
      <c r="C582" s="81"/>
      <c r="D582" s="24"/>
      <c r="E582" s="125"/>
      <c r="F582" s="126"/>
      <c r="G582" s="15" t="s">
        <v>19</v>
      </c>
      <c r="H582" s="16"/>
      <c r="I582" s="17"/>
      <c r="J582" s="18" t="str">
        <f t="shared" si="20"/>
        <v/>
      </c>
      <c r="K582" s="18" t="str">
        <f t="shared" si="21"/>
        <v/>
      </c>
    </row>
    <row r="583" spans="1:11" customFormat="1" ht="25.5" hidden="1" customHeight="1" thickBot="1" x14ac:dyDescent="0.3">
      <c r="A583" s="1">
        <f>A575</f>
        <v>0</v>
      </c>
      <c r="B583" s="82"/>
      <c r="C583" s="83"/>
      <c r="D583" s="25"/>
      <c r="E583" s="127"/>
      <c r="F583" s="128"/>
      <c r="G583" s="19" t="s">
        <v>19</v>
      </c>
      <c r="H583" s="20"/>
      <c r="I583" s="21"/>
      <c r="J583" s="22" t="str">
        <f t="shared" si="20"/>
        <v/>
      </c>
      <c r="K583" s="22" t="str">
        <f t="shared" si="21"/>
        <v/>
      </c>
    </row>
    <row r="584" spans="1:11" customFormat="1" ht="25.5" hidden="1" customHeight="1" x14ac:dyDescent="0.25">
      <c r="A584" s="1">
        <f>A575</f>
        <v>0</v>
      </c>
      <c r="B584" s="78" t="s">
        <v>21</v>
      </c>
      <c r="C584" s="79"/>
      <c r="D584" s="23" t="s">
        <v>22</v>
      </c>
      <c r="E584" s="129" t="s">
        <v>23</v>
      </c>
      <c r="F584" s="130"/>
      <c r="G584" s="11" t="s">
        <v>23</v>
      </c>
      <c r="H584" s="12"/>
      <c r="I584" s="13">
        <v>1</v>
      </c>
      <c r="J584" s="14" t="str">
        <f t="shared" si="20"/>
        <v/>
      </c>
      <c r="K584" s="14" t="str">
        <f t="shared" si="21"/>
        <v/>
      </c>
    </row>
    <row r="585" spans="1:11" customFormat="1" ht="25.5" hidden="1" customHeight="1" thickBot="1" x14ac:dyDescent="0.3">
      <c r="A585" s="1">
        <f>A575</f>
        <v>0</v>
      </c>
      <c r="B585" s="82"/>
      <c r="C585" s="83"/>
      <c r="D585" s="25" t="s">
        <v>24</v>
      </c>
      <c r="E585" s="131" t="s">
        <v>23</v>
      </c>
      <c r="F585" s="132"/>
      <c r="G585" s="19" t="s">
        <v>23</v>
      </c>
      <c r="H585" s="20"/>
      <c r="I585" s="21">
        <v>1</v>
      </c>
      <c r="J585" s="22" t="str">
        <f t="shared" si="20"/>
        <v/>
      </c>
      <c r="K585" s="22" t="str">
        <f t="shared" si="21"/>
        <v/>
      </c>
    </row>
    <row r="586" spans="1:11" customFormat="1" ht="25.5" hidden="1" customHeight="1" thickBot="1" x14ac:dyDescent="0.3">
      <c r="A586" s="1">
        <f>A575</f>
        <v>0</v>
      </c>
      <c r="B586" s="26"/>
      <c r="C586" s="27"/>
      <c r="D586" s="27"/>
      <c r="E586" s="27"/>
      <c r="F586" s="27"/>
      <c r="G586" s="27"/>
      <c r="H586" s="28"/>
      <c r="I586" s="28" t="s">
        <v>25</v>
      </c>
      <c r="J586" s="29" t="str">
        <f>IF(SUM(J578:J585)&gt;0,SUM(J578:J585),"")</f>
        <v/>
      </c>
      <c r="K586" s="29" t="str">
        <f>IF(SUM(K578:K585)&gt;0,SUM(K578:K585),"")</f>
        <v/>
      </c>
    </row>
    <row r="587" spans="1:11" customFormat="1" hidden="1" x14ac:dyDescent="0.25">
      <c r="A587" s="1">
        <f>A575</f>
        <v>0</v>
      </c>
      <c r="B587" s="30" t="s">
        <v>26</v>
      </c>
    </row>
    <row r="588" spans="1:11" customFormat="1" hidden="1" x14ac:dyDescent="0.25">
      <c r="A588" s="1">
        <f>A575</f>
        <v>0</v>
      </c>
      <c r="B588" s="6"/>
    </row>
    <row r="589" spans="1:11" customFormat="1" hidden="1" x14ac:dyDescent="0.25">
      <c r="A589" s="1">
        <f>A575</f>
        <v>0</v>
      </c>
      <c r="B589" s="6"/>
    </row>
    <row r="590" spans="1:11" customFormat="1" hidden="1" x14ac:dyDescent="0.25">
      <c r="A590" s="1">
        <f>A575*IF(COUNTA([1]summary!$H$72:$H$81)=0,1,0)</f>
        <v>0</v>
      </c>
      <c r="B590" s="6"/>
      <c r="C590" s="70" t="s">
        <v>27</v>
      </c>
      <c r="D590" s="71"/>
      <c r="E590" s="71"/>
      <c r="F590" s="71"/>
      <c r="G590" s="71"/>
      <c r="H590" s="71"/>
      <c r="I590" s="71"/>
      <c r="J590" s="72"/>
    </row>
    <row r="591" spans="1:11" customFormat="1" hidden="1" x14ac:dyDescent="0.25">
      <c r="A591" s="1">
        <f>A590</f>
        <v>0</v>
      </c>
      <c r="B591" s="6"/>
      <c r="C591" s="73"/>
      <c r="D591" s="74"/>
      <c r="E591" s="74"/>
      <c r="F591" s="74"/>
      <c r="G591" s="74"/>
      <c r="H591" s="74"/>
      <c r="I591" s="74"/>
      <c r="J591" s="75"/>
    </row>
    <row r="592" spans="1:11" customFormat="1" hidden="1" x14ac:dyDescent="0.25">
      <c r="A592" s="1">
        <f>A590</f>
        <v>0</v>
      </c>
      <c r="B592" s="6"/>
    </row>
    <row r="593" spans="1:13" customFormat="1" hidden="1" x14ac:dyDescent="0.25">
      <c r="A593" s="1">
        <f>A590</f>
        <v>0</v>
      </c>
      <c r="B593" s="6"/>
    </row>
    <row r="594" spans="1:13" customFormat="1" hidden="1" x14ac:dyDescent="0.25">
      <c r="A594" s="1">
        <f>A575*IF([1]summary!$F$12='Príloha č. 2'!M594,1,0)</f>
        <v>0</v>
      </c>
      <c r="B594" s="76" t="s">
        <v>28</v>
      </c>
      <c r="C594" s="76"/>
      <c r="D594" s="76"/>
      <c r="E594" s="76"/>
      <c r="F594" s="76"/>
      <c r="G594" s="76"/>
      <c r="H594" s="76"/>
      <c r="I594" s="76"/>
      <c r="J594" s="76"/>
      <c r="K594" s="76"/>
      <c r="M594" s="4" t="s">
        <v>29</v>
      </c>
    </row>
    <row r="595" spans="1:13" customFormat="1" hidden="1" x14ac:dyDescent="0.25">
      <c r="A595" s="1">
        <f>A594</f>
        <v>0</v>
      </c>
      <c r="B595" s="6"/>
    </row>
    <row r="596" spans="1:13" customFormat="1" ht="15" hidden="1" customHeight="1" x14ac:dyDescent="0.25">
      <c r="A596" s="1">
        <f>A594</f>
        <v>0</v>
      </c>
      <c r="B596" s="77" t="s">
        <v>30</v>
      </c>
      <c r="C596" s="77"/>
      <c r="D596" s="77"/>
      <c r="E596" s="77"/>
      <c r="F596" s="77"/>
      <c r="G596" s="77"/>
      <c r="H596" s="77"/>
      <c r="I596" s="77"/>
      <c r="J596" s="77"/>
      <c r="K596" s="77"/>
    </row>
    <row r="597" spans="1:13" customFormat="1" hidden="1" x14ac:dyDescent="0.25">
      <c r="A597" s="1">
        <f>A594</f>
        <v>0</v>
      </c>
      <c r="B597" s="77"/>
      <c r="C597" s="77"/>
      <c r="D597" s="77"/>
      <c r="E597" s="77"/>
      <c r="F597" s="77"/>
      <c r="G597" s="77"/>
      <c r="H597" s="77"/>
      <c r="I597" s="77"/>
      <c r="J597" s="77"/>
      <c r="K597" s="77"/>
    </row>
    <row r="598" spans="1:13" customFormat="1" hidden="1" x14ac:dyDescent="0.25">
      <c r="A598" s="1">
        <f>A594</f>
        <v>0</v>
      </c>
      <c r="B598" s="6"/>
    </row>
    <row r="599" spans="1:13" customFormat="1" hidden="1" x14ac:dyDescent="0.25">
      <c r="A599" s="1">
        <f>A600</f>
        <v>0</v>
      </c>
      <c r="B599" s="6"/>
    </row>
    <row r="600" spans="1:13" customFormat="1" hidden="1" x14ac:dyDescent="0.25">
      <c r="A600" s="1">
        <f>A575*IF(COUNTA([1]summary!$H$72:$H$81)=0,IF([1]summary!$G$20="všetky predmety spolu",0,1),IF([1]summary!$E$58="cenové ponuky komplexne",0,1))</f>
        <v>0</v>
      </c>
      <c r="B600" s="6"/>
      <c r="C600" s="31" t="s">
        <v>31</v>
      </c>
      <c r="D600" s="32"/>
    </row>
    <row r="601" spans="1:13" s="33" customFormat="1" hidden="1" x14ac:dyDescent="0.25">
      <c r="A601" s="1">
        <f>A600</f>
        <v>0</v>
      </c>
      <c r="C601" s="31"/>
    </row>
    <row r="602" spans="1:13" s="33" customFormat="1" ht="15" hidden="1" customHeight="1" x14ac:dyDescent="0.25">
      <c r="A602" s="1">
        <f>A600</f>
        <v>0</v>
      </c>
      <c r="C602" s="31" t="s">
        <v>32</v>
      </c>
      <c r="D602" s="32"/>
      <c r="G602" s="34"/>
      <c r="H602" s="34"/>
      <c r="I602" s="34"/>
      <c r="J602" s="34"/>
      <c r="K602" s="34"/>
    </row>
    <row r="603" spans="1:13" s="33" customFormat="1" hidden="1" x14ac:dyDescent="0.25">
      <c r="A603" s="1">
        <f>A600</f>
        <v>0</v>
      </c>
      <c r="F603" s="35"/>
      <c r="G603" s="68" t="str">
        <f>"podpis a pečiatka "&amp;IF(COUNTA([1]summary!$H$72:$H$81)=0,"navrhovateľa","dodávateľa")</f>
        <v>podpis a pečiatka navrhovateľa</v>
      </c>
      <c r="H603" s="68"/>
      <c r="I603" s="68"/>
      <c r="J603" s="68"/>
      <c r="K603" s="68"/>
    </row>
    <row r="604" spans="1:13" s="33" customFormat="1" hidden="1" x14ac:dyDescent="0.25">
      <c r="A604" s="1">
        <f>A600</f>
        <v>0</v>
      </c>
      <c r="F604" s="35"/>
      <c r="G604" s="36"/>
      <c r="H604" s="36"/>
      <c r="I604" s="36"/>
      <c r="J604" s="36"/>
      <c r="K604" s="36"/>
    </row>
    <row r="605" spans="1:13" customFormat="1" ht="15" hidden="1" customHeight="1" x14ac:dyDescent="0.25">
      <c r="A605" s="1">
        <f>A600*IF(COUNTA([1]summary!$H$72:$H$81)=0,1,0)</f>
        <v>0</v>
      </c>
      <c r="B605" s="69" t="s">
        <v>33</v>
      </c>
      <c r="C605" s="69"/>
      <c r="D605" s="69"/>
      <c r="E605" s="69"/>
      <c r="F605" s="69"/>
      <c r="G605" s="69"/>
      <c r="H605" s="69"/>
      <c r="I605" s="69"/>
      <c r="J605" s="69"/>
      <c r="K605" s="69"/>
      <c r="L605" s="37"/>
    </row>
    <row r="606" spans="1:13" customFormat="1" hidden="1" x14ac:dyDescent="0.25">
      <c r="A606" s="1">
        <f>A605</f>
        <v>0</v>
      </c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37"/>
    </row>
    <row r="607" spans="1:13" customFormat="1" ht="15" hidden="1" customHeight="1" x14ac:dyDescent="0.25">
      <c r="A607" s="1">
        <f>A600*IF(A605=1,0,1)</f>
        <v>0</v>
      </c>
      <c r="B607" s="69" t="s">
        <v>34</v>
      </c>
      <c r="C607" s="69"/>
      <c r="D607" s="69"/>
      <c r="E607" s="69"/>
      <c r="F607" s="69"/>
      <c r="G607" s="69"/>
      <c r="H607" s="69"/>
      <c r="I607" s="69"/>
      <c r="J607" s="69"/>
      <c r="K607" s="69"/>
      <c r="L607" s="37"/>
    </row>
    <row r="608" spans="1:13" customFormat="1" hidden="1" x14ac:dyDescent="0.25">
      <c r="A608" s="1">
        <f>A607</f>
        <v>0</v>
      </c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37"/>
    </row>
    <row r="609" spans="1:13" s="1" customFormat="1" ht="21" hidden="1" x14ac:dyDescent="0.25">
      <c r="A609" s="1">
        <f>A631*A600</f>
        <v>0</v>
      </c>
      <c r="B609" s="2"/>
      <c r="C609" s="3"/>
      <c r="D609" s="3"/>
      <c r="E609" s="3"/>
      <c r="F609" s="3"/>
      <c r="G609" s="3"/>
      <c r="H609" s="3"/>
      <c r="I609" s="3"/>
      <c r="J609" s="113" t="str">
        <f>IF(COUNTA([1]summary!$H$72:$H$81)=0,'[1]Výzva na prieskum trhu'!$C$139,'[1]Výzva na predloženie CP'!$B$324)</f>
        <v xml:space="preserve">Príloha č. 2: </v>
      </c>
      <c r="K609" s="113"/>
    </row>
    <row r="610" spans="1:13" s="1" customFormat="1" ht="23.25" hidden="1" x14ac:dyDescent="0.25">
      <c r="A610" s="1">
        <f>A631*A600</f>
        <v>0</v>
      </c>
      <c r="B610" s="114" t="str">
        <f>IF(COUNTA([1]summary!$H$72:$H$81)=0,'[1]Výzva na prieskum trhu'!$B$2,'[1]Výzva na predloženie CP'!$B$2)</f>
        <v>Výzva na predloženie ponúk - prieskum trhu</v>
      </c>
      <c r="C610" s="114"/>
      <c r="D610" s="114"/>
      <c r="E610" s="114"/>
      <c r="F610" s="114"/>
      <c r="G610" s="114"/>
      <c r="H610" s="114"/>
      <c r="I610" s="114"/>
      <c r="J610" s="114"/>
      <c r="K610" s="114"/>
      <c r="M610" s="4"/>
    </row>
    <row r="611" spans="1:13" s="1" customFormat="1" hidden="1" x14ac:dyDescent="0.25">
      <c r="A611" s="1">
        <f>A631*A600</f>
        <v>0</v>
      </c>
      <c r="B611" s="5"/>
      <c r="C611" s="5"/>
      <c r="D611" s="5"/>
      <c r="E611" s="5"/>
      <c r="F611" s="5"/>
      <c r="G611" s="5"/>
      <c r="H611" s="5"/>
      <c r="I611" s="5"/>
      <c r="J611" s="5"/>
      <c r="K611" s="5"/>
      <c r="M611" s="4"/>
    </row>
    <row r="612" spans="1:13" s="1" customFormat="1" ht="23.25" hidden="1" x14ac:dyDescent="0.25">
      <c r="A612" s="1">
        <f>A631*A600</f>
        <v>0</v>
      </c>
      <c r="B612" s="114" t="str">
        <f>IF(COUNTA([1]summary!$H$72:$H$81)=0,'[1]Výzva na prieskum trhu'!$E$139,'[1]Výzva na predloženie CP'!$E$324)</f>
        <v>Cenová ponuka</v>
      </c>
      <c r="C612" s="114"/>
      <c r="D612" s="114"/>
      <c r="E612" s="114"/>
      <c r="F612" s="114"/>
      <c r="G612" s="114"/>
      <c r="H612" s="114"/>
      <c r="I612" s="114"/>
      <c r="J612" s="114"/>
      <c r="K612" s="114"/>
      <c r="M612" s="4"/>
    </row>
    <row r="613" spans="1:13" customFormat="1" hidden="1" x14ac:dyDescent="0.25">
      <c r="A613" s="1">
        <f>A631*A600</f>
        <v>0</v>
      </c>
      <c r="B613" s="6"/>
    </row>
    <row r="614" spans="1:13" customFormat="1" ht="15" hidden="1" customHeight="1" x14ac:dyDescent="0.25">
      <c r="A614" s="1">
        <f>A631*A600</f>
        <v>0</v>
      </c>
      <c r="B614" s="77" t="s">
        <v>1</v>
      </c>
      <c r="C614" s="77"/>
      <c r="D614" s="77"/>
      <c r="E614" s="77"/>
      <c r="F614" s="77"/>
      <c r="G614" s="77"/>
      <c r="H614" s="77"/>
      <c r="I614" s="77"/>
      <c r="J614" s="77"/>
      <c r="K614" s="77"/>
    </row>
    <row r="615" spans="1:13" customFormat="1" hidden="1" x14ac:dyDescent="0.25">
      <c r="A615" s="1">
        <f>A631*A600</f>
        <v>0</v>
      </c>
      <c r="B615" s="77"/>
      <c r="C615" s="77"/>
      <c r="D615" s="77"/>
      <c r="E615" s="77"/>
      <c r="F615" s="77"/>
      <c r="G615" s="77"/>
      <c r="H615" s="77"/>
      <c r="I615" s="77"/>
      <c r="J615" s="77"/>
      <c r="K615" s="77"/>
    </row>
    <row r="616" spans="1:13" customFormat="1" hidden="1" x14ac:dyDescent="0.25">
      <c r="A616" s="1">
        <f>A631*A600</f>
        <v>0</v>
      </c>
      <c r="B616" s="77"/>
      <c r="C616" s="77"/>
      <c r="D616" s="77"/>
      <c r="E616" s="77"/>
      <c r="F616" s="77"/>
      <c r="G616" s="77"/>
      <c r="H616" s="77"/>
      <c r="I616" s="77"/>
      <c r="J616" s="77"/>
      <c r="K616" s="77"/>
    </row>
    <row r="617" spans="1:13" customFormat="1" hidden="1" x14ac:dyDescent="0.25">
      <c r="A617" s="1">
        <f>A631*A600</f>
        <v>0</v>
      </c>
      <c r="B617" s="6"/>
    </row>
    <row r="618" spans="1:13" s="1" customFormat="1" ht="19.5" hidden="1" customHeight="1" thickBot="1" x14ac:dyDescent="0.3">
      <c r="A618" s="1">
        <f>A631*A600</f>
        <v>0</v>
      </c>
      <c r="C618" s="145" t="str">
        <f>"Identifikačné údaje "&amp;IF(OR([1]summary!$K$41="",[1]summary!$K$41&gt;=[1]summary!$K$39),"navrhovateľa:","dodávateľa:")</f>
        <v>Identifikačné údaje navrhovateľa:</v>
      </c>
      <c r="D618" s="146"/>
      <c r="E618" s="146"/>
      <c r="F618" s="146"/>
      <c r="G618" s="147"/>
    </row>
    <row r="619" spans="1:13" s="1" customFormat="1" ht="19.5" hidden="1" customHeight="1" x14ac:dyDescent="0.25">
      <c r="A619" s="1">
        <f>A631*A600</f>
        <v>0</v>
      </c>
      <c r="C619" s="148" t="s">
        <v>2</v>
      </c>
      <c r="D619" s="149"/>
      <c r="E619" s="150"/>
      <c r="F619" s="151"/>
      <c r="G619" s="152"/>
    </row>
    <row r="620" spans="1:13" s="1" customFormat="1" ht="39" hidden="1" customHeight="1" x14ac:dyDescent="0.25">
      <c r="A620" s="1">
        <f>A631*A600</f>
        <v>0</v>
      </c>
      <c r="C620" s="143" t="s">
        <v>3</v>
      </c>
      <c r="D620" s="144"/>
      <c r="E620" s="135"/>
      <c r="F620" s="136"/>
      <c r="G620" s="137"/>
    </row>
    <row r="621" spans="1:13" s="1" customFormat="1" ht="19.5" hidden="1" customHeight="1" x14ac:dyDescent="0.25">
      <c r="A621" s="1">
        <f>A631*A600</f>
        <v>0</v>
      </c>
      <c r="C621" s="133" t="s">
        <v>4</v>
      </c>
      <c r="D621" s="134"/>
      <c r="E621" s="135"/>
      <c r="F621" s="136"/>
      <c r="G621" s="137"/>
    </row>
    <row r="622" spans="1:13" s="1" customFormat="1" ht="19.5" hidden="1" customHeight="1" x14ac:dyDescent="0.25">
      <c r="A622" s="1">
        <f>A631*A600</f>
        <v>0</v>
      </c>
      <c r="C622" s="133" t="s">
        <v>5</v>
      </c>
      <c r="D622" s="134"/>
      <c r="E622" s="135"/>
      <c r="F622" s="136"/>
      <c r="G622" s="137"/>
    </row>
    <row r="623" spans="1:13" s="1" customFormat="1" ht="19.5" hidden="1" customHeight="1" x14ac:dyDescent="0.25">
      <c r="A623" s="1">
        <f>A631*A600</f>
        <v>0</v>
      </c>
      <c r="C623" s="133" t="s">
        <v>6</v>
      </c>
      <c r="D623" s="134"/>
      <c r="E623" s="135"/>
      <c r="F623" s="136"/>
      <c r="G623" s="137"/>
    </row>
    <row r="624" spans="1:13" s="1" customFormat="1" ht="19.5" hidden="1" customHeight="1" x14ac:dyDescent="0.25">
      <c r="A624" s="1">
        <f>A631*A600</f>
        <v>0</v>
      </c>
      <c r="C624" s="133" t="s">
        <v>7</v>
      </c>
      <c r="D624" s="134"/>
      <c r="E624" s="135"/>
      <c r="F624" s="136"/>
      <c r="G624" s="137"/>
    </row>
    <row r="625" spans="1:11" s="1" customFormat="1" ht="19.5" hidden="1" customHeight="1" x14ac:dyDescent="0.25">
      <c r="A625" s="1">
        <f>A631*A600</f>
        <v>0</v>
      </c>
      <c r="C625" s="133" t="s">
        <v>8</v>
      </c>
      <c r="D625" s="134"/>
      <c r="E625" s="135"/>
      <c r="F625" s="136"/>
      <c r="G625" s="137"/>
    </row>
    <row r="626" spans="1:11" s="1" customFormat="1" ht="19.5" hidden="1" customHeight="1" x14ac:dyDescent="0.25">
      <c r="A626" s="1">
        <f>A631*A600</f>
        <v>0</v>
      </c>
      <c r="C626" s="133" t="s">
        <v>9</v>
      </c>
      <c r="D626" s="134"/>
      <c r="E626" s="135"/>
      <c r="F626" s="136"/>
      <c r="G626" s="137"/>
    </row>
    <row r="627" spans="1:11" s="1" customFormat="1" ht="19.5" hidden="1" customHeight="1" x14ac:dyDescent="0.25">
      <c r="A627" s="1">
        <f>A631*A600</f>
        <v>0</v>
      </c>
      <c r="C627" s="133" t="s">
        <v>10</v>
      </c>
      <c r="D627" s="134"/>
      <c r="E627" s="135"/>
      <c r="F627" s="136"/>
      <c r="G627" s="137"/>
    </row>
    <row r="628" spans="1:11" s="1" customFormat="1" ht="19.5" hidden="1" customHeight="1" thickBot="1" x14ac:dyDescent="0.3">
      <c r="A628" s="1">
        <f>A631*A600</f>
        <v>0</v>
      </c>
      <c r="C628" s="138" t="s">
        <v>11</v>
      </c>
      <c r="D628" s="139"/>
      <c r="E628" s="140"/>
      <c r="F628" s="141"/>
      <c r="G628" s="142"/>
    </row>
    <row r="629" spans="1:11" customFormat="1" hidden="1" x14ac:dyDescent="0.25">
      <c r="A629" s="1">
        <f>A631*A600</f>
        <v>0</v>
      </c>
      <c r="B629" s="6"/>
    </row>
    <row r="630" spans="1:11" customFormat="1" hidden="1" x14ac:dyDescent="0.25">
      <c r="A630" s="1">
        <f>A631*A600</f>
        <v>0</v>
      </c>
      <c r="B630" s="6"/>
    </row>
    <row r="631" spans="1:11" customFormat="1" hidden="1" x14ac:dyDescent="0.25">
      <c r="A631">
        <f>IF(D631&lt;&gt;"",1,0)</f>
        <v>0</v>
      </c>
      <c r="B631" s="94" t="s">
        <v>12</v>
      </c>
      <c r="C631" s="94"/>
      <c r="D631" s="95" t="str">
        <f>IF([1]summary!$B$48&lt;&gt;"",[1]summary!$B$48,"")</f>
        <v/>
      </c>
      <c r="E631" s="95"/>
      <c r="F631" s="95"/>
      <c r="G631" s="95"/>
      <c r="H631" s="95"/>
      <c r="I631" s="95"/>
      <c r="J631" s="95"/>
      <c r="K631" s="7"/>
    </row>
    <row r="632" spans="1:11" customFormat="1" hidden="1" x14ac:dyDescent="0.25">
      <c r="A632" s="1">
        <f>A631</f>
        <v>0</v>
      </c>
      <c r="B632" s="6"/>
    </row>
    <row r="633" spans="1:11" customFormat="1" ht="54.95" hidden="1" customHeight="1" thickBot="1" x14ac:dyDescent="0.3">
      <c r="A633" s="1">
        <f>A631</f>
        <v>0</v>
      </c>
      <c r="B633" s="96" t="s">
        <v>13</v>
      </c>
      <c r="C633" s="97"/>
      <c r="D633" s="98"/>
      <c r="E633" s="99" t="s">
        <v>35</v>
      </c>
      <c r="F633" s="100"/>
      <c r="G633" s="8" t="s">
        <v>14</v>
      </c>
      <c r="H633" s="9" t="s">
        <v>15</v>
      </c>
      <c r="I633" s="8" t="s">
        <v>16</v>
      </c>
      <c r="J633" s="10" t="s">
        <v>17</v>
      </c>
      <c r="K633" s="10" t="s">
        <v>18</v>
      </c>
    </row>
    <row r="634" spans="1:11" customFormat="1" ht="25.5" hidden="1" customHeight="1" x14ac:dyDescent="0.25">
      <c r="A634" s="1">
        <f>A631</f>
        <v>0</v>
      </c>
      <c r="B634" s="78" t="s">
        <v>36</v>
      </c>
      <c r="C634" s="79"/>
      <c r="D634" s="23"/>
      <c r="E634" s="123"/>
      <c r="F634" s="124"/>
      <c r="G634" s="11" t="s">
        <v>19</v>
      </c>
      <c r="H634" s="12"/>
      <c r="I634" s="13"/>
      <c r="J634" s="14" t="str">
        <f t="shared" ref="J634:J641" si="22">IF(AND(H634&lt;&gt;"",I634&lt;&gt;""),H634*I634,"")</f>
        <v/>
      </c>
      <c r="K634" s="14" t="str">
        <f t="shared" ref="K634:K641" si="23">IF(J634&lt;&gt;"",J634*1.2,"")</f>
        <v/>
      </c>
    </row>
    <row r="635" spans="1:11" customFormat="1" ht="25.5" hidden="1" customHeight="1" x14ac:dyDescent="0.25">
      <c r="A635" s="1">
        <f>A631</f>
        <v>0</v>
      </c>
      <c r="B635" s="80"/>
      <c r="C635" s="81"/>
      <c r="D635" s="24"/>
      <c r="E635" s="125"/>
      <c r="F635" s="126"/>
      <c r="G635" s="15" t="s">
        <v>19</v>
      </c>
      <c r="H635" s="16"/>
      <c r="I635" s="17"/>
      <c r="J635" s="18" t="str">
        <f t="shared" si="22"/>
        <v/>
      </c>
      <c r="K635" s="18" t="str">
        <f t="shared" si="23"/>
        <v/>
      </c>
    </row>
    <row r="636" spans="1:11" customFormat="1" ht="25.5" hidden="1" customHeight="1" thickBot="1" x14ac:dyDescent="0.3">
      <c r="A636" s="1">
        <f>A631</f>
        <v>0</v>
      </c>
      <c r="B636" s="82"/>
      <c r="C636" s="83"/>
      <c r="D636" s="25"/>
      <c r="E636" s="127"/>
      <c r="F636" s="128"/>
      <c r="G636" s="19" t="s">
        <v>19</v>
      </c>
      <c r="H636" s="20"/>
      <c r="I636" s="21"/>
      <c r="J636" s="22" t="str">
        <f t="shared" si="22"/>
        <v/>
      </c>
      <c r="K636" s="22" t="str">
        <f t="shared" si="23"/>
        <v/>
      </c>
    </row>
    <row r="637" spans="1:11" customFormat="1" ht="25.5" hidden="1" customHeight="1" x14ac:dyDescent="0.25">
      <c r="A637" s="1">
        <f>A631</f>
        <v>0</v>
      </c>
      <c r="B637" s="78" t="s">
        <v>20</v>
      </c>
      <c r="C637" s="79"/>
      <c r="D637" s="23"/>
      <c r="E637" s="123"/>
      <c r="F637" s="124"/>
      <c r="G637" s="11" t="s">
        <v>19</v>
      </c>
      <c r="H637" s="12"/>
      <c r="I637" s="13"/>
      <c r="J637" s="14" t="str">
        <f t="shared" si="22"/>
        <v/>
      </c>
      <c r="K637" s="14" t="str">
        <f t="shared" si="23"/>
        <v/>
      </c>
    </row>
    <row r="638" spans="1:11" customFormat="1" ht="25.5" hidden="1" customHeight="1" x14ac:dyDescent="0.25">
      <c r="A638" s="1">
        <f>A631</f>
        <v>0</v>
      </c>
      <c r="B638" s="80"/>
      <c r="C638" s="81"/>
      <c r="D638" s="24"/>
      <c r="E638" s="125"/>
      <c r="F638" s="126"/>
      <c r="G638" s="15" t="s">
        <v>19</v>
      </c>
      <c r="H638" s="16"/>
      <c r="I638" s="17"/>
      <c r="J638" s="18" t="str">
        <f t="shared" si="22"/>
        <v/>
      </c>
      <c r="K638" s="18" t="str">
        <f t="shared" si="23"/>
        <v/>
      </c>
    </row>
    <row r="639" spans="1:11" customFormat="1" ht="25.5" hidden="1" customHeight="1" thickBot="1" x14ac:dyDescent="0.3">
      <c r="A639" s="1">
        <f>A631</f>
        <v>0</v>
      </c>
      <c r="B639" s="82"/>
      <c r="C639" s="83"/>
      <c r="D639" s="25"/>
      <c r="E639" s="127"/>
      <c r="F639" s="128"/>
      <c r="G639" s="19" t="s">
        <v>19</v>
      </c>
      <c r="H639" s="20"/>
      <c r="I639" s="21"/>
      <c r="J639" s="22" t="str">
        <f t="shared" si="22"/>
        <v/>
      </c>
      <c r="K639" s="22" t="str">
        <f t="shared" si="23"/>
        <v/>
      </c>
    </row>
    <row r="640" spans="1:11" customFormat="1" ht="25.5" hidden="1" customHeight="1" x14ac:dyDescent="0.25">
      <c r="A640" s="1">
        <f>A631</f>
        <v>0</v>
      </c>
      <c r="B640" s="78" t="s">
        <v>21</v>
      </c>
      <c r="C640" s="79"/>
      <c r="D640" s="23" t="s">
        <v>22</v>
      </c>
      <c r="E640" s="129" t="s">
        <v>23</v>
      </c>
      <c r="F640" s="130"/>
      <c r="G640" s="11" t="s">
        <v>23</v>
      </c>
      <c r="H640" s="12"/>
      <c r="I640" s="13">
        <v>1</v>
      </c>
      <c r="J640" s="14" t="str">
        <f t="shared" si="22"/>
        <v/>
      </c>
      <c r="K640" s="14" t="str">
        <f t="shared" si="23"/>
        <v/>
      </c>
    </row>
    <row r="641" spans="1:13" customFormat="1" ht="25.5" hidden="1" customHeight="1" thickBot="1" x14ac:dyDescent="0.3">
      <c r="A641" s="1">
        <f>A631</f>
        <v>0</v>
      </c>
      <c r="B641" s="82"/>
      <c r="C641" s="83"/>
      <c r="D641" s="25" t="s">
        <v>24</v>
      </c>
      <c r="E641" s="131" t="s">
        <v>23</v>
      </c>
      <c r="F641" s="132"/>
      <c r="G641" s="19" t="s">
        <v>23</v>
      </c>
      <c r="H641" s="20"/>
      <c r="I641" s="21">
        <v>1</v>
      </c>
      <c r="J641" s="22" t="str">
        <f t="shared" si="22"/>
        <v/>
      </c>
      <c r="K641" s="22" t="str">
        <f t="shared" si="23"/>
        <v/>
      </c>
    </row>
    <row r="642" spans="1:13" customFormat="1" ht="25.5" hidden="1" customHeight="1" thickBot="1" x14ac:dyDescent="0.3">
      <c r="A642" s="1">
        <f>A631</f>
        <v>0</v>
      </c>
      <c r="B642" s="26"/>
      <c r="C642" s="27"/>
      <c r="D642" s="27"/>
      <c r="E642" s="27"/>
      <c r="F642" s="27"/>
      <c r="G642" s="27"/>
      <c r="H642" s="28"/>
      <c r="I642" s="28" t="s">
        <v>25</v>
      </c>
      <c r="J642" s="29" t="str">
        <f>IF(SUM(J634:J641)&gt;0,SUM(J634:J641),"")</f>
        <v/>
      </c>
      <c r="K642" s="29" t="str">
        <f>IF(SUM(K634:K641)&gt;0,SUM(K634:K641),"")</f>
        <v/>
      </c>
    </row>
    <row r="643" spans="1:13" customFormat="1" hidden="1" x14ac:dyDescent="0.25">
      <c r="A643" s="1">
        <f>A631</f>
        <v>0</v>
      </c>
      <c r="B643" s="30" t="s">
        <v>26</v>
      </c>
    </row>
    <row r="644" spans="1:13" customFormat="1" hidden="1" x14ac:dyDescent="0.25">
      <c r="A644" s="1">
        <f>A631</f>
        <v>0</v>
      </c>
      <c r="B644" s="6"/>
    </row>
    <row r="645" spans="1:13" customFormat="1" hidden="1" x14ac:dyDescent="0.25">
      <c r="A645" s="1">
        <f>A631</f>
        <v>0</v>
      </c>
      <c r="B645" s="6"/>
    </row>
    <row r="646" spans="1:13" customFormat="1" hidden="1" x14ac:dyDescent="0.25">
      <c r="A646" s="1">
        <f>A631*IF(COUNTA([1]summary!$H$72:$H$81)=0,1,0)</f>
        <v>0</v>
      </c>
      <c r="B646" s="6"/>
      <c r="C646" s="70" t="s">
        <v>27</v>
      </c>
      <c r="D646" s="71"/>
      <c r="E646" s="71"/>
      <c r="F646" s="71"/>
      <c r="G646" s="71"/>
      <c r="H646" s="71"/>
      <c r="I646" s="71"/>
      <c r="J646" s="72"/>
    </row>
    <row r="647" spans="1:13" customFormat="1" hidden="1" x14ac:dyDescent="0.25">
      <c r="A647" s="1">
        <f>A646</f>
        <v>0</v>
      </c>
      <c r="B647" s="6"/>
      <c r="C647" s="73"/>
      <c r="D647" s="74"/>
      <c r="E647" s="74"/>
      <c r="F647" s="74"/>
      <c r="G647" s="74"/>
      <c r="H647" s="74"/>
      <c r="I647" s="74"/>
      <c r="J647" s="75"/>
    </row>
    <row r="648" spans="1:13" customFormat="1" hidden="1" x14ac:dyDescent="0.25">
      <c r="A648" s="1">
        <f>A646</f>
        <v>0</v>
      </c>
      <c r="B648" s="6"/>
    </row>
    <row r="649" spans="1:13" customFormat="1" hidden="1" x14ac:dyDescent="0.25">
      <c r="A649" s="1">
        <f>A646</f>
        <v>0</v>
      </c>
      <c r="B649" s="6"/>
    </row>
    <row r="650" spans="1:13" customFormat="1" hidden="1" x14ac:dyDescent="0.25">
      <c r="A650" s="1">
        <f>A631*IF([1]summary!$F$12='Príloha č. 2'!M650,1,0)</f>
        <v>0</v>
      </c>
      <c r="B650" s="76" t="s">
        <v>28</v>
      </c>
      <c r="C650" s="76"/>
      <c r="D650" s="76"/>
      <c r="E650" s="76"/>
      <c r="F650" s="76"/>
      <c r="G650" s="76"/>
      <c r="H650" s="76"/>
      <c r="I650" s="76"/>
      <c r="J650" s="76"/>
      <c r="K650" s="76"/>
      <c r="M650" s="4" t="s">
        <v>29</v>
      </c>
    </row>
    <row r="651" spans="1:13" customFormat="1" hidden="1" x14ac:dyDescent="0.25">
      <c r="A651" s="1">
        <f>A650</f>
        <v>0</v>
      </c>
      <c r="B651" s="6"/>
    </row>
    <row r="652" spans="1:13" customFormat="1" ht="15" hidden="1" customHeight="1" x14ac:dyDescent="0.25">
      <c r="A652" s="1">
        <f>A650</f>
        <v>0</v>
      </c>
      <c r="B652" s="77" t="s">
        <v>30</v>
      </c>
      <c r="C652" s="77"/>
      <c r="D652" s="77"/>
      <c r="E652" s="77"/>
      <c r="F652" s="77"/>
      <c r="G652" s="77"/>
      <c r="H652" s="77"/>
      <c r="I652" s="77"/>
      <c r="J652" s="77"/>
      <c r="K652" s="77"/>
    </row>
    <row r="653" spans="1:13" customFormat="1" hidden="1" x14ac:dyDescent="0.25">
      <c r="A653" s="1">
        <f>A650</f>
        <v>0</v>
      </c>
      <c r="B653" s="77"/>
      <c r="C653" s="77"/>
      <c r="D653" s="77"/>
      <c r="E653" s="77"/>
      <c r="F653" s="77"/>
      <c r="G653" s="77"/>
      <c r="H653" s="77"/>
      <c r="I653" s="77"/>
      <c r="J653" s="77"/>
      <c r="K653" s="77"/>
    </row>
    <row r="654" spans="1:13" customFormat="1" hidden="1" x14ac:dyDescent="0.25">
      <c r="A654" s="1">
        <f>A650</f>
        <v>0</v>
      </c>
      <c r="B654" s="6"/>
    </row>
    <row r="655" spans="1:13" customFormat="1" hidden="1" x14ac:dyDescent="0.25">
      <c r="A655" s="1">
        <f>A656</f>
        <v>0</v>
      </c>
      <c r="B655" s="6"/>
    </row>
    <row r="656" spans="1:13" customFormat="1" hidden="1" x14ac:dyDescent="0.25">
      <c r="A656" s="1">
        <f>A631*IF(COUNTA([1]summary!$H$72:$H$81)=0,IF([1]summary!$G$20="všetky predmety spolu",0,1),IF([1]summary!$E$58="cenové ponuky komplexne",0,1))</f>
        <v>0</v>
      </c>
      <c r="B656" s="6"/>
      <c r="C656" s="31" t="s">
        <v>31</v>
      </c>
      <c r="D656" s="32"/>
    </row>
    <row r="657" spans="1:13" s="33" customFormat="1" hidden="1" x14ac:dyDescent="0.25">
      <c r="A657" s="1">
        <f>A656</f>
        <v>0</v>
      </c>
      <c r="C657" s="31"/>
    </row>
    <row r="658" spans="1:13" s="33" customFormat="1" ht="15" hidden="1" customHeight="1" x14ac:dyDescent="0.25">
      <c r="A658" s="1">
        <f>A656</f>
        <v>0</v>
      </c>
      <c r="C658" s="31" t="s">
        <v>32</v>
      </c>
      <c r="D658" s="32"/>
      <c r="G658" s="34"/>
      <c r="H658" s="34"/>
      <c r="I658" s="34"/>
      <c r="J658" s="34"/>
      <c r="K658" s="34"/>
    </row>
    <row r="659" spans="1:13" s="33" customFormat="1" hidden="1" x14ac:dyDescent="0.25">
      <c r="A659" s="1">
        <f>A656</f>
        <v>0</v>
      </c>
      <c r="F659" s="35"/>
      <c r="G659" s="68" t="str">
        <f>"podpis a pečiatka "&amp;IF(COUNTA([1]summary!$H$72:$H$81)=0,"navrhovateľa","dodávateľa")</f>
        <v>podpis a pečiatka navrhovateľa</v>
      </c>
      <c r="H659" s="68"/>
      <c r="I659" s="68"/>
      <c r="J659" s="68"/>
      <c r="K659" s="68"/>
    </row>
    <row r="660" spans="1:13" s="33" customFormat="1" hidden="1" x14ac:dyDescent="0.25">
      <c r="A660" s="1">
        <f>A656</f>
        <v>0</v>
      </c>
      <c r="F660" s="35"/>
      <c r="G660" s="36"/>
      <c r="H660" s="36"/>
      <c r="I660" s="36"/>
      <c r="J660" s="36"/>
      <c r="K660" s="36"/>
    </row>
    <row r="661" spans="1:13" customFormat="1" ht="15" hidden="1" customHeight="1" x14ac:dyDescent="0.25">
      <c r="A661" s="1">
        <f>A656*IF(COUNTA([1]summary!$H$72:$H$81)=0,1,0)</f>
        <v>0</v>
      </c>
      <c r="B661" s="69" t="s">
        <v>33</v>
      </c>
      <c r="C661" s="69"/>
      <c r="D661" s="69"/>
      <c r="E661" s="69"/>
      <c r="F661" s="69"/>
      <c r="G661" s="69"/>
      <c r="H661" s="69"/>
      <c r="I661" s="69"/>
      <c r="J661" s="69"/>
      <c r="K661" s="69"/>
      <c r="L661" s="37"/>
    </row>
    <row r="662" spans="1:13" customFormat="1" hidden="1" x14ac:dyDescent="0.25">
      <c r="A662" s="1">
        <f>A661</f>
        <v>0</v>
      </c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37"/>
    </row>
    <row r="663" spans="1:13" customFormat="1" ht="15" hidden="1" customHeight="1" x14ac:dyDescent="0.25">
      <c r="A663" s="1">
        <f>A656*IF(A661=1,0,1)</f>
        <v>0</v>
      </c>
      <c r="B663" s="69" t="s">
        <v>34</v>
      </c>
      <c r="C663" s="69"/>
      <c r="D663" s="69"/>
      <c r="E663" s="69"/>
      <c r="F663" s="69"/>
      <c r="G663" s="69"/>
      <c r="H663" s="69"/>
      <c r="I663" s="69"/>
      <c r="J663" s="69"/>
      <c r="K663" s="69"/>
      <c r="L663" s="37"/>
    </row>
    <row r="664" spans="1:13" customFormat="1" hidden="1" x14ac:dyDescent="0.25">
      <c r="A664" s="1">
        <f>A663</f>
        <v>0</v>
      </c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37"/>
    </row>
    <row r="665" spans="1:13" s="1" customFormat="1" ht="21" hidden="1" x14ac:dyDescent="0.25">
      <c r="A665" s="1">
        <f>A687*A656</f>
        <v>0</v>
      </c>
      <c r="B665" s="2"/>
      <c r="C665" s="3"/>
      <c r="D665" s="3"/>
      <c r="E665" s="3"/>
      <c r="F665" s="3"/>
      <c r="G665" s="3"/>
      <c r="H665" s="3"/>
      <c r="I665" s="3"/>
      <c r="J665" s="113" t="str">
        <f>IF(COUNTA([1]summary!$H$72:$H$81)=0,'[1]Výzva na prieskum trhu'!$C$139,'[1]Výzva na predloženie CP'!$B$324)</f>
        <v xml:space="preserve">Príloha č. 2: </v>
      </c>
      <c r="K665" s="113"/>
    </row>
    <row r="666" spans="1:13" s="1" customFormat="1" ht="23.25" hidden="1" customHeight="1" x14ac:dyDescent="0.25">
      <c r="A666" s="1">
        <f>A687*A656</f>
        <v>0</v>
      </c>
      <c r="B666" s="114" t="str">
        <f>IF(COUNTA([1]summary!$H$72:$H$81)=0,'[1]Výzva na prieskum trhu'!$B$2,'[1]Výzva na predloženie CP'!$B$2)</f>
        <v>Výzva na predloženie ponúk - prieskum trhu</v>
      </c>
      <c r="C666" s="114"/>
      <c r="D666" s="114"/>
      <c r="E666" s="114"/>
      <c r="F666" s="114"/>
      <c r="G666" s="114"/>
      <c r="H666" s="114"/>
      <c r="I666" s="114"/>
      <c r="J666" s="114"/>
      <c r="K666" s="114"/>
      <c r="M666" s="4"/>
    </row>
    <row r="667" spans="1:13" s="1" customFormat="1" hidden="1" x14ac:dyDescent="0.25">
      <c r="A667" s="1">
        <f>A687*A656</f>
        <v>0</v>
      </c>
      <c r="B667" s="5"/>
      <c r="C667" s="5"/>
      <c r="D667" s="5"/>
      <c r="E667" s="5"/>
      <c r="F667" s="5"/>
      <c r="G667" s="5"/>
      <c r="H667" s="5"/>
      <c r="I667" s="5"/>
      <c r="J667" s="5"/>
      <c r="K667" s="5"/>
      <c r="M667" s="4"/>
    </row>
    <row r="668" spans="1:13" s="1" customFormat="1" ht="23.25" hidden="1" customHeight="1" x14ac:dyDescent="0.25">
      <c r="A668" s="1">
        <f>A687*A656</f>
        <v>0</v>
      </c>
      <c r="B668" s="114" t="str">
        <f>IF(COUNTA([1]summary!$H$72:$H$81)=0,'[1]Výzva na prieskum trhu'!$E$139,'[1]Výzva na predloženie CP'!$E$324)</f>
        <v>Cenová ponuka</v>
      </c>
      <c r="C668" s="114"/>
      <c r="D668" s="114"/>
      <c r="E668" s="114"/>
      <c r="F668" s="114"/>
      <c r="G668" s="114"/>
      <c r="H668" s="114"/>
      <c r="I668" s="114"/>
      <c r="J668" s="114"/>
      <c r="K668" s="114"/>
      <c r="M668" s="4"/>
    </row>
    <row r="669" spans="1:13" customFormat="1" hidden="1" x14ac:dyDescent="0.25">
      <c r="A669" s="1">
        <f>A687*A656</f>
        <v>0</v>
      </c>
      <c r="B669" s="6"/>
    </row>
    <row r="670" spans="1:13" customFormat="1" ht="15" hidden="1" customHeight="1" x14ac:dyDescent="0.25">
      <c r="A670" s="1">
        <f>A687*A656</f>
        <v>0</v>
      </c>
      <c r="B670" s="77" t="s">
        <v>1</v>
      </c>
      <c r="C670" s="77"/>
      <c r="D670" s="77"/>
      <c r="E670" s="77"/>
      <c r="F670" s="77"/>
      <c r="G670" s="77"/>
      <c r="H670" s="77"/>
      <c r="I670" s="77"/>
      <c r="J670" s="77"/>
      <c r="K670" s="77"/>
    </row>
    <row r="671" spans="1:13" customFormat="1" hidden="1" x14ac:dyDescent="0.25">
      <c r="A671" s="1">
        <f>A687*A656</f>
        <v>0</v>
      </c>
      <c r="B671" s="77"/>
      <c r="C671" s="77"/>
      <c r="D671" s="77"/>
      <c r="E671" s="77"/>
      <c r="F671" s="77"/>
      <c r="G671" s="77"/>
      <c r="H671" s="77"/>
      <c r="I671" s="77"/>
      <c r="J671" s="77"/>
      <c r="K671" s="77"/>
    </row>
    <row r="672" spans="1:13" customFormat="1" hidden="1" x14ac:dyDescent="0.25">
      <c r="A672" s="1">
        <f>A687*A656</f>
        <v>0</v>
      </c>
      <c r="B672" s="77"/>
      <c r="C672" s="77"/>
      <c r="D672" s="77"/>
      <c r="E672" s="77"/>
      <c r="F672" s="77"/>
      <c r="G672" s="77"/>
      <c r="H672" s="77"/>
      <c r="I672" s="77"/>
      <c r="J672" s="77"/>
      <c r="K672" s="77"/>
    </row>
    <row r="673" spans="1:11" customFormat="1" hidden="1" x14ac:dyDescent="0.25">
      <c r="A673" s="1">
        <f>A687*A656</f>
        <v>0</v>
      </c>
      <c r="B673" s="6"/>
    </row>
    <row r="674" spans="1:11" s="1" customFormat="1" ht="19.5" hidden="1" customHeight="1" thickBot="1" x14ac:dyDescent="0.3">
      <c r="A674" s="1">
        <f>A687*A656</f>
        <v>0</v>
      </c>
      <c r="C674" s="115" t="str">
        <f>"Identifikačné údaje "&amp;IF(OR([1]summary!$K$41="",[1]summary!$K$41&gt;=[1]summary!$K$39),"navrhovateľa:","dodávateľa:")</f>
        <v>Identifikačné údaje navrhovateľa:</v>
      </c>
      <c r="D674" s="116"/>
      <c r="E674" s="116"/>
      <c r="F674" s="116"/>
      <c r="G674" s="117"/>
    </row>
    <row r="675" spans="1:11" s="1" customFormat="1" ht="19.5" hidden="1" customHeight="1" x14ac:dyDescent="0.25">
      <c r="A675" s="1">
        <f>A687*A656</f>
        <v>0</v>
      </c>
      <c r="C675" s="118" t="s">
        <v>2</v>
      </c>
      <c r="D675" s="119"/>
      <c r="E675" s="120"/>
      <c r="F675" s="121"/>
      <c r="G675" s="122"/>
    </row>
    <row r="676" spans="1:11" s="1" customFormat="1" ht="39" hidden="1" customHeight="1" x14ac:dyDescent="0.25">
      <c r="A676" s="1">
        <f>A687*A656</f>
        <v>0</v>
      </c>
      <c r="C676" s="111" t="s">
        <v>3</v>
      </c>
      <c r="D676" s="112"/>
      <c r="E676" s="103"/>
      <c r="F676" s="104"/>
      <c r="G676" s="105"/>
    </row>
    <row r="677" spans="1:11" s="1" customFormat="1" ht="19.5" hidden="1" customHeight="1" x14ac:dyDescent="0.25">
      <c r="A677" s="1">
        <f>A687*A656</f>
        <v>0</v>
      </c>
      <c r="C677" s="101" t="s">
        <v>4</v>
      </c>
      <c r="D677" s="102"/>
      <c r="E677" s="103"/>
      <c r="F677" s="104"/>
      <c r="G677" s="105"/>
    </row>
    <row r="678" spans="1:11" s="1" customFormat="1" ht="19.5" hidden="1" customHeight="1" x14ac:dyDescent="0.25">
      <c r="A678" s="1">
        <f>A687*A656</f>
        <v>0</v>
      </c>
      <c r="C678" s="101" t="s">
        <v>5</v>
      </c>
      <c r="D678" s="102"/>
      <c r="E678" s="103"/>
      <c r="F678" s="104"/>
      <c r="G678" s="105"/>
    </row>
    <row r="679" spans="1:11" s="1" customFormat="1" ht="19.5" hidden="1" customHeight="1" x14ac:dyDescent="0.25">
      <c r="A679" s="1">
        <f>A687*A656</f>
        <v>0</v>
      </c>
      <c r="C679" s="101" t="s">
        <v>6</v>
      </c>
      <c r="D679" s="102"/>
      <c r="E679" s="103"/>
      <c r="F679" s="104"/>
      <c r="G679" s="105"/>
    </row>
    <row r="680" spans="1:11" s="1" customFormat="1" ht="19.5" hidden="1" customHeight="1" x14ac:dyDescent="0.25">
      <c r="A680" s="1">
        <f>A687*A656</f>
        <v>0</v>
      </c>
      <c r="C680" s="101" t="s">
        <v>7</v>
      </c>
      <c r="D680" s="102"/>
      <c r="E680" s="103"/>
      <c r="F680" s="104"/>
      <c r="G680" s="105"/>
    </row>
    <row r="681" spans="1:11" s="1" customFormat="1" ht="19.5" hidden="1" customHeight="1" x14ac:dyDescent="0.25">
      <c r="A681" s="1">
        <f>A687*A656</f>
        <v>0</v>
      </c>
      <c r="C681" s="101" t="s">
        <v>8</v>
      </c>
      <c r="D681" s="102"/>
      <c r="E681" s="103"/>
      <c r="F681" s="104"/>
      <c r="G681" s="105"/>
    </row>
    <row r="682" spans="1:11" s="1" customFormat="1" ht="19.5" hidden="1" customHeight="1" x14ac:dyDescent="0.25">
      <c r="A682" s="1">
        <f>A687*A656</f>
        <v>0</v>
      </c>
      <c r="C682" s="101" t="s">
        <v>9</v>
      </c>
      <c r="D682" s="102"/>
      <c r="E682" s="103"/>
      <c r="F682" s="104"/>
      <c r="G682" s="105"/>
    </row>
    <row r="683" spans="1:11" s="1" customFormat="1" ht="19.5" hidden="1" customHeight="1" x14ac:dyDescent="0.25">
      <c r="A683" s="1">
        <f>A687*A656</f>
        <v>0</v>
      </c>
      <c r="C683" s="101" t="s">
        <v>10</v>
      </c>
      <c r="D683" s="102"/>
      <c r="E683" s="103"/>
      <c r="F683" s="104"/>
      <c r="G683" s="105"/>
    </row>
    <row r="684" spans="1:11" s="1" customFormat="1" ht="19.5" hidden="1" customHeight="1" thickBot="1" x14ac:dyDescent="0.3">
      <c r="A684" s="1">
        <f>A687*A656</f>
        <v>0</v>
      </c>
      <c r="C684" s="106" t="s">
        <v>11</v>
      </c>
      <c r="D684" s="107"/>
      <c r="E684" s="108"/>
      <c r="F684" s="109"/>
      <c r="G684" s="110"/>
    </row>
    <row r="685" spans="1:11" customFormat="1" hidden="1" x14ac:dyDescent="0.25">
      <c r="A685" s="1">
        <f>A687*A656</f>
        <v>0</v>
      </c>
      <c r="B685" s="6"/>
    </row>
    <row r="686" spans="1:11" customFormat="1" hidden="1" x14ac:dyDescent="0.25">
      <c r="A686" s="1">
        <f>A687*A656</f>
        <v>0</v>
      </c>
      <c r="B686" s="6"/>
    </row>
    <row r="687" spans="1:11" customFormat="1" hidden="1" x14ac:dyDescent="0.25">
      <c r="A687">
        <f>IF(D687&lt;&gt;"",1,0)</f>
        <v>0</v>
      </c>
      <c r="B687" s="94" t="s">
        <v>12</v>
      </c>
      <c r="C687" s="94"/>
      <c r="D687" s="95" t="str">
        <f>IF([1]summary!$B$49&lt;&gt;"",[1]summary!$B$49,"")</f>
        <v/>
      </c>
      <c r="E687" s="95"/>
      <c r="F687" s="95"/>
      <c r="G687" s="95"/>
      <c r="H687" s="95"/>
      <c r="I687" s="95"/>
      <c r="J687" s="95"/>
      <c r="K687" s="7"/>
    </row>
    <row r="688" spans="1:11" customFormat="1" hidden="1" x14ac:dyDescent="0.25">
      <c r="A688" s="1">
        <f>A687</f>
        <v>0</v>
      </c>
      <c r="B688" s="6"/>
    </row>
    <row r="689" spans="1:11" customFormat="1" ht="54.95" hidden="1" customHeight="1" thickBot="1" x14ac:dyDescent="0.3">
      <c r="A689" s="1">
        <f>A687</f>
        <v>0</v>
      </c>
      <c r="B689" s="96" t="s">
        <v>13</v>
      </c>
      <c r="C689" s="97"/>
      <c r="D689" s="98"/>
      <c r="E689" s="99" t="s">
        <v>35</v>
      </c>
      <c r="F689" s="100"/>
      <c r="G689" s="8" t="s">
        <v>14</v>
      </c>
      <c r="H689" s="9" t="s">
        <v>15</v>
      </c>
      <c r="I689" s="8" t="s">
        <v>16</v>
      </c>
      <c r="J689" s="10" t="s">
        <v>17</v>
      </c>
      <c r="K689" s="10" t="s">
        <v>18</v>
      </c>
    </row>
    <row r="690" spans="1:11" customFormat="1" ht="25.5" hidden="1" customHeight="1" x14ac:dyDescent="0.25">
      <c r="A690" s="1">
        <f>A687</f>
        <v>0</v>
      </c>
      <c r="B690" s="78" t="s">
        <v>36</v>
      </c>
      <c r="C690" s="79"/>
      <c r="D690" s="23"/>
      <c r="E690" s="84"/>
      <c r="F690" s="85"/>
      <c r="G690" s="11" t="s">
        <v>19</v>
      </c>
      <c r="H690" s="12"/>
      <c r="I690" s="13"/>
      <c r="J690" s="14" t="str">
        <f t="shared" ref="J690:J697" si="24">IF(AND(H690&lt;&gt;"",I690&lt;&gt;""),H690*I690,"")</f>
        <v/>
      </c>
      <c r="K690" s="14" t="str">
        <f t="shared" ref="K690:K697" si="25">IF(J690&lt;&gt;"",J690*1.2,"")</f>
        <v/>
      </c>
    </row>
    <row r="691" spans="1:11" customFormat="1" ht="25.5" hidden="1" customHeight="1" x14ac:dyDescent="0.25">
      <c r="A691" s="1">
        <f>A687</f>
        <v>0</v>
      </c>
      <c r="B691" s="80"/>
      <c r="C691" s="81"/>
      <c r="D691" s="24"/>
      <c r="E691" s="86"/>
      <c r="F691" s="87"/>
      <c r="G691" s="15" t="s">
        <v>19</v>
      </c>
      <c r="H691" s="16"/>
      <c r="I691" s="17"/>
      <c r="J691" s="18" t="str">
        <f t="shared" si="24"/>
        <v/>
      </c>
      <c r="K691" s="18" t="str">
        <f t="shared" si="25"/>
        <v/>
      </c>
    </row>
    <row r="692" spans="1:11" customFormat="1" ht="25.5" hidden="1" customHeight="1" thickBot="1" x14ac:dyDescent="0.3">
      <c r="A692" s="1">
        <f>A687</f>
        <v>0</v>
      </c>
      <c r="B692" s="82"/>
      <c r="C692" s="83"/>
      <c r="D692" s="25"/>
      <c r="E692" s="88"/>
      <c r="F692" s="89"/>
      <c r="G692" s="19" t="s">
        <v>19</v>
      </c>
      <c r="H692" s="20"/>
      <c r="I692" s="21"/>
      <c r="J692" s="22" t="str">
        <f t="shared" si="24"/>
        <v/>
      </c>
      <c r="K692" s="22" t="str">
        <f t="shared" si="25"/>
        <v/>
      </c>
    </row>
    <row r="693" spans="1:11" customFormat="1" ht="25.5" hidden="1" customHeight="1" x14ac:dyDescent="0.25">
      <c r="A693" s="1">
        <f>A687</f>
        <v>0</v>
      </c>
      <c r="B693" s="78" t="s">
        <v>20</v>
      </c>
      <c r="C693" s="79"/>
      <c r="D693" s="23"/>
      <c r="E693" s="84"/>
      <c r="F693" s="85"/>
      <c r="G693" s="11" t="s">
        <v>19</v>
      </c>
      <c r="H693" s="12"/>
      <c r="I693" s="13"/>
      <c r="J693" s="14" t="str">
        <f t="shared" si="24"/>
        <v/>
      </c>
      <c r="K693" s="14" t="str">
        <f t="shared" si="25"/>
        <v/>
      </c>
    </row>
    <row r="694" spans="1:11" customFormat="1" ht="25.5" hidden="1" customHeight="1" x14ac:dyDescent="0.25">
      <c r="A694" s="1">
        <f>A687</f>
        <v>0</v>
      </c>
      <c r="B694" s="80"/>
      <c r="C694" s="81"/>
      <c r="D694" s="24"/>
      <c r="E694" s="86"/>
      <c r="F694" s="87"/>
      <c r="G694" s="15" t="s">
        <v>19</v>
      </c>
      <c r="H694" s="16"/>
      <c r="I694" s="17"/>
      <c r="J694" s="18" t="str">
        <f t="shared" si="24"/>
        <v/>
      </c>
      <c r="K694" s="18" t="str">
        <f t="shared" si="25"/>
        <v/>
      </c>
    </row>
    <row r="695" spans="1:11" customFormat="1" ht="25.5" hidden="1" customHeight="1" thickBot="1" x14ac:dyDescent="0.3">
      <c r="A695" s="1">
        <f>A687</f>
        <v>0</v>
      </c>
      <c r="B695" s="82"/>
      <c r="C695" s="83"/>
      <c r="D695" s="25"/>
      <c r="E695" s="88"/>
      <c r="F695" s="89"/>
      <c r="G695" s="19" t="s">
        <v>19</v>
      </c>
      <c r="H695" s="20"/>
      <c r="I695" s="21"/>
      <c r="J695" s="22" t="str">
        <f t="shared" si="24"/>
        <v/>
      </c>
      <c r="K695" s="22" t="str">
        <f t="shared" si="25"/>
        <v/>
      </c>
    </row>
    <row r="696" spans="1:11" customFormat="1" ht="25.5" hidden="1" customHeight="1" x14ac:dyDescent="0.25">
      <c r="A696" s="1">
        <f>A687</f>
        <v>0</v>
      </c>
      <c r="B696" s="78" t="s">
        <v>21</v>
      </c>
      <c r="C696" s="79"/>
      <c r="D696" s="23" t="s">
        <v>22</v>
      </c>
      <c r="E696" s="90" t="s">
        <v>23</v>
      </c>
      <c r="F696" s="91"/>
      <c r="G696" s="11" t="s">
        <v>23</v>
      </c>
      <c r="H696" s="12"/>
      <c r="I696" s="13">
        <v>1</v>
      </c>
      <c r="J696" s="14" t="str">
        <f t="shared" si="24"/>
        <v/>
      </c>
      <c r="K696" s="14" t="str">
        <f t="shared" si="25"/>
        <v/>
      </c>
    </row>
    <row r="697" spans="1:11" customFormat="1" ht="25.5" hidden="1" customHeight="1" thickBot="1" x14ac:dyDescent="0.3">
      <c r="A697" s="1">
        <f>A687</f>
        <v>0</v>
      </c>
      <c r="B697" s="82"/>
      <c r="C697" s="83"/>
      <c r="D697" s="25" t="s">
        <v>24</v>
      </c>
      <c r="E697" s="92" t="s">
        <v>23</v>
      </c>
      <c r="F697" s="93"/>
      <c r="G697" s="19" t="s">
        <v>23</v>
      </c>
      <c r="H697" s="20"/>
      <c r="I697" s="21">
        <v>1</v>
      </c>
      <c r="J697" s="22" t="str">
        <f t="shared" si="24"/>
        <v/>
      </c>
      <c r="K697" s="22" t="str">
        <f t="shared" si="25"/>
        <v/>
      </c>
    </row>
    <row r="698" spans="1:11" customFormat="1" ht="25.5" hidden="1" customHeight="1" thickBot="1" x14ac:dyDescent="0.3">
      <c r="A698" s="1">
        <f>A687</f>
        <v>0</v>
      </c>
      <c r="B698" s="26"/>
      <c r="C698" s="27"/>
      <c r="D698" s="27"/>
      <c r="E698" s="27"/>
      <c r="F698" s="27"/>
      <c r="G698" s="27"/>
      <c r="H698" s="28"/>
      <c r="I698" s="28" t="s">
        <v>25</v>
      </c>
      <c r="J698" s="29" t="str">
        <f>IF(SUM(J690:J697)&gt;0,SUM(J690:J697),"")</f>
        <v/>
      </c>
      <c r="K698" s="29" t="str">
        <f>IF(SUM(K690:K697)&gt;0,SUM(K690:K697),"")</f>
        <v/>
      </c>
    </row>
    <row r="699" spans="1:11" customFormat="1" hidden="1" x14ac:dyDescent="0.25">
      <c r="A699" s="1">
        <f>A687</f>
        <v>0</v>
      </c>
      <c r="B699" s="30" t="s">
        <v>26</v>
      </c>
    </row>
    <row r="700" spans="1:11" customFormat="1" hidden="1" x14ac:dyDescent="0.25">
      <c r="A700" s="1">
        <f>A687</f>
        <v>0</v>
      </c>
      <c r="B700" s="6"/>
    </row>
    <row r="701" spans="1:11" customFormat="1" hidden="1" x14ac:dyDescent="0.25">
      <c r="A701" s="1">
        <f>A687</f>
        <v>0</v>
      </c>
      <c r="B701" s="6"/>
    </row>
    <row r="702" spans="1:11" customFormat="1" ht="15" hidden="1" customHeight="1" x14ac:dyDescent="0.25">
      <c r="A702" s="1">
        <f>A687*IF(COUNTA([1]summary!$H$72:$H$81)=0,1,0)</f>
        <v>0</v>
      </c>
      <c r="B702" s="6"/>
      <c r="C702" s="70" t="s">
        <v>27</v>
      </c>
      <c r="D702" s="71"/>
      <c r="E702" s="71"/>
      <c r="F702" s="71"/>
      <c r="G702" s="71"/>
      <c r="H702" s="71"/>
      <c r="I702" s="71"/>
      <c r="J702" s="72"/>
    </row>
    <row r="703" spans="1:11" customFormat="1" hidden="1" x14ac:dyDescent="0.25">
      <c r="A703" s="1">
        <f>A702</f>
        <v>0</v>
      </c>
      <c r="B703" s="6"/>
      <c r="C703" s="73"/>
      <c r="D703" s="74"/>
      <c r="E703" s="74"/>
      <c r="F703" s="74"/>
      <c r="G703" s="74"/>
      <c r="H703" s="74"/>
      <c r="I703" s="74"/>
      <c r="J703" s="75"/>
    </row>
    <row r="704" spans="1:11" customFormat="1" hidden="1" x14ac:dyDescent="0.25">
      <c r="A704" s="1">
        <f>A702</f>
        <v>0</v>
      </c>
      <c r="B704" s="6"/>
    </row>
    <row r="705" spans="1:13" customFormat="1" hidden="1" x14ac:dyDescent="0.25">
      <c r="A705" s="1">
        <f>A702</f>
        <v>0</v>
      </c>
      <c r="B705" s="6"/>
    </row>
    <row r="706" spans="1:13" customFormat="1" hidden="1" x14ac:dyDescent="0.25">
      <c r="A706" s="1">
        <f>A687*IF([1]summary!$F$12='Príloha č. 2'!M706,1,0)</f>
        <v>0</v>
      </c>
      <c r="B706" s="76" t="s">
        <v>28</v>
      </c>
      <c r="C706" s="76"/>
      <c r="D706" s="76"/>
      <c r="E706" s="76"/>
      <c r="F706" s="76"/>
      <c r="G706" s="76"/>
      <c r="H706" s="76"/>
      <c r="I706" s="76"/>
      <c r="J706" s="76"/>
      <c r="K706" s="76"/>
      <c r="M706" s="4" t="s">
        <v>29</v>
      </c>
    </row>
    <row r="707" spans="1:13" customFormat="1" hidden="1" x14ac:dyDescent="0.25">
      <c r="A707" s="1">
        <f>A706</f>
        <v>0</v>
      </c>
      <c r="B707" s="6"/>
    </row>
    <row r="708" spans="1:13" customFormat="1" ht="15" hidden="1" customHeight="1" x14ac:dyDescent="0.25">
      <c r="A708" s="1">
        <f>A706</f>
        <v>0</v>
      </c>
      <c r="B708" s="77" t="s">
        <v>30</v>
      </c>
      <c r="C708" s="77"/>
      <c r="D708" s="77"/>
      <c r="E708" s="77"/>
      <c r="F708" s="77"/>
      <c r="G708" s="77"/>
      <c r="H708" s="77"/>
      <c r="I708" s="77"/>
      <c r="J708" s="77"/>
      <c r="K708" s="77"/>
    </row>
    <row r="709" spans="1:13" customFormat="1" hidden="1" x14ac:dyDescent="0.25">
      <c r="A709" s="1">
        <f>A706</f>
        <v>0</v>
      </c>
      <c r="B709" s="77"/>
      <c r="C709" s="77"/>
      <c r="D709" s="77"/>
      <c r="E709" s="77"/>
      <c r="F709" s="77"/>
      <c r="G709" s="77"/>
      <c r="H709" s="77"/>
      <c r="I709" s="77"/>
      <c r="J709" s="77"/>
      <c r="K709" s="77"/>
    </row>
    <row r="710" spans="1:13" customFormat="1" hidden="1" x14ac:dyDescent="0.25">
      <c r="A710" s="1">
        <f>A706</f>
        <v>0</v>
      </c>
      <c r="B710" s="6"/>
    </row>
    <row r="711" spans="1:13" customFormat="1" hidden="1" x14ac:dyDescent="0.25">
      <c r="A711" s="1">
        <f>A712</f>
        <v>0</v>
      </c>
      <c r="B711" s="6"/>
    </row>
    <row r="712" spans="1:13" customFormat="1" hidden="1" x14ac:dyDescent="0.25">
      <c r="A712" s="1">
        <f>A687*IF(COUNTA([1]summary!$H$72:$H$81)=0,IF([1]summary!$G$20="všetky predmety spolu",0,1),IF([1]summary!$E$58="cenové ponuky komplexne",0,1))</f>
        <v>0</v>
      </c>
      <c r="B712" s="6"/>
      <c r="C712" s="31" t="s">
        <v>31</v>
      </c>
      <c r="D712" s="32"/>
    </row>
    <row r="713" spans="1:13" s="33" customFormat="1" hidden="1" x14ac:dyDescent="0.25">
      <c r="A713" s="1">
        <f>A712</f>
        <v>0</v>
      </c>
      <c r="C713" s="31"/>
    </row>
    <row r="714" spans="1:13" s="33" customFormat="1" ht="15" hidden="1" customHeight="1" x14ac:dyDescent="0.25">
      <c r="A714" s="1">
        <f>A712</f>
        <v>0</v>
      </c>
      <c r="C714" s="31" t="s">
        <v>32</v>
      </c>
      <c r="D714" s="32"/>
      <c r="G714" s="34"/>
      <c r="H714" s="34"/>
      <c r="I714" s="34"/>
      <c r="J714" s="34"/>
      <c r="K714" s="34"/>
    </row>
    <row r="715" spans="1:13" s="33" customFormat="1" hidden="1" x14ac:dyDescent="0.25">
      <c r="A715" s="1">
        <f>A712</f>
        <v>0</v>
      </c>
      <c r="F715" s="35"/>
      <c r="G715" s="153" t="str">
        <f>"podpis a pečiatka "&amp;IF(COUNTA([1]summary!$H$72:$H$81)=0,"navrhovateľa","dodávateľa")</f>
        <v>podpis a pečiatka navrhovateľa</v>
      </c>
      <c r="H715" s="153"/>
      <c r="I715" s="153"/>
      <c r="J715" s="153"/>
      <c r="K715" s="153"/>
    </row>
    <row r="716" spans="1:13" s="33" customFormat="1" hidden="1" x14ac:dyDescent="0.25">
      <c r="A716" s="1">
        <f>A712</f>
        <v>0</v>
      </c>
      <c r="F716" s="35"/>
      <c r="G716" s="36"/>
      <c r="H716" s="36"/>
      <c r="I716" s="36"/>
      <c r="J716" s="36"/>
      <c r="K716" s="36"/>
    </row>
    <row r="717" spans="1:13" customFormat="1" ht="15" hidden="1" customHeight="1" x14ac:dyDescent="0.25">
      <c r="A717" s="1">
        <f>A712*IF(COUNTA([1]summary!$H$72:$H$81)=0,1,0)</f>
        <v>0</v>
      </c>
      <c r="B717" s="69" t="s">
        <v>33</v>
      </c>
      <c r="C717" s="69"/>
      <c r="D717" s="69"/>
      <c r="E717" s="69"/>
      <c r="F717" s="69"/>
      <c r="G717" s="69"/>
      <c r="H717" s="69"/>
      <c r="I717" s="69"/>
      <c r="J717" s="69"/>
      <c r="K717" s="69"/>
      <c r="L717" s="37"/>
    </row>
    <row r="718" spans="1:13" customFormat="1" hidden="1" x14ac:dyDescent="0.25">
      <c r="A718" s="1">
        <f>A717</f>
        <v>0</v>
      </c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37"/>
    </row>
    <row r="719" spans="1:13" customFormat="1" ht="15" hidden="1" customHeight="1" x14ac:dyDescent="0.25">
      <c r="A719" s="1">
        <f>A712*IF(A717=1,0,1)</f>
        <v>0</v>
      </c>
      <c r="B719" s="69" t="s">
        <v>34</v>
      </c>
      <c r="C719" s="69"/>
      <c r="D719" s="69"/>
      <c r="E719" s="69"/>
      <c r="F719" s="69"/>
      <c r="G719" s="69"/>
      <c r="H719" s="69"/>
      <c r="I719" s="69"/>
      <c r="J719" s="69"/>
      <c r="K719" s="69"/>
      <c r="L719" s="37"/>
    </row>
    <row r="720" spans="1:13" customFormat="1" hidden="1" x14ac:dyDescent="0.25">
      <c r="A720" s="1">
        <f>A719</f>
        <v>0</v>
      </c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37"/>
    </row>
    <row r="721" spans="1:13" s="1" customFormat="1" ht="21" hidden="1" x14ac:dyDescent="0.25">
      <c r="A721" s="1">
        <f>A743*A712</f>
        <v>0</v>
      </c>
      <c r="B721" s="2"/>
      <c r="C721" s="3"/>
      <c r="D721" s="3"/>
      <c r="E721" s="3"/>
      <c r="F721" s="3"/>
      <c r="G721" s="3"/>
      <c r="H721" s="3"/>
      <c r="I721" s="3"/>
      <c r="J721" s="113" t="str">
        <f>IF(COUNTA([1]summary!$H$72:$H$81)=0,'[1]Výzva na prieskum trhu'!$C$139,'[1]Výzva na predloženie CP'!$B$324)</f>
        <v xml:space="preserve">Príloha č. 2: </v>
      </c>
      <c r="K721" s="113"/>
    </row>
    <row r="722" spans="1:13" s="1" customFormat="1" ht="23.25" hidden="1" x14ac:dyDescent="0.25">
      <c r="A722" s="1">
        <f>A743*A712</f>
        <v>0</v>
      </c>
      <c r="B722" s="114" t="str">
        <f>IF(COUNTA([1]summary!$H$72:$H$81)=0,'[1]Výzva na prieskum trhu'!$B$2,'[1]Výzva na predloženie CP'!$B$2)</f>
        <v>Výzva na predloženie ponúk - prieskum trhu</v>
      </c>
      <c r="C722" s="114"/>
      <c r="D722" s="114"/>
      <c r="E722" s="114"/>
      <c r="F722" s="114"/>
      <c r="G722" s="114"/>
      <c r="H722" s="114"/>
      <c r="I722" s="114"/>
      <c r="J722" s="114"/>
      <c r="K722" s="114"/>
      <c r="M722" s="4"/>
    </row>
    <row r="723" spans="1:13" s="1" customFormat="1" hidden="1" x14ac:dyDescent="0.25">
      <c r="A723" s="1">
        <f>A743*A712</f>
        <v>0</v>
      </c>
      <c r="B723" s="5"/>
      <c r="C723" s="5"/>
      <c r="D723" s="5"/>
      <c r="E723" s="5"/>
      <c r="F723" s="5"/>
      <c r="G723" s="5"/>
      <c r="H723" s="5"/>
      <c r="I723" s="5"/>
      <c r="J723" s="5"/>
      <c r="K723" s="5"/>
      <c r="M723" s="4"/>
    </row>
    <row r="724" spans="1:13" s="1" customFormat="1" ht="23.25" hidden="1" x14ac:dyDescent="0.25">
      <c r="A724" s="1">
        <f>A743*A712</f>
        <v>0</v>
      </c>
      <c r="B724" s="114" t="str">
        <f>IF(COUNTA([1]summary!$H$72:$H$81)=0,'[1]Výzva na prieskum trhu'!$E$139,'[1]Výzva na predloženie CP'!$E$324)</f>
        <v>Cenová ponuka</v>
      </c>
      <c r="C724" s="114"/>
      <c r="D724" s="114"/>
      <c r="E724" s="114"/>
      <c r="F724" s="114"/>
      <c r="G724" s="114"/>
      <c r="H724" s="114"/>
      <c r="I724" s="114"/>
      <c r="J724" s="114"/>
      <c r="K724" s="114"/>
      <c r="M724" s="4"/>
    </row>
    <row r="725" spans="1:13" customFormat="1" hidden="1" x14ac:dyDescent="0.25">
      <c r="A725" s="1">
        <f>A743*A712</f>
        <v>0</v>
      </c>
      <c r="B725" s="6"/>
    </row>
    <row r="726" spans="1:13" customFormat="1" ht="15" hidden="1" customHeight="1" x14ac:dyDescent="0.25">
      <c r="A726" s="1">
        <f>A743*A712</f>
        <v>0</v>
      </c>
      <c r="B726" s="77" t="s">
        <v>1</v>
      </c>
      <c r="C726" s="77"/>
      <c r="D726" s="77"/>
      <c r="E726" s="77"/>
      <c r="F726" s="77"/>
      <c r="G726" s="77"/>
      <c r="H726" s="77"/>
      <c r="I726" s="77"/>
      <c r="J726" s="77"/>
      <c r="K726" s="77"/>
    </row>
    <row r="727" spans="1:13" customFormat="1" hidden="1" x14ac:dyDescent="0.25">
      <c r="A727" s="1">
        <f>A743*A712</f>
        <v>0</v>
      </c>
      <c r="B727" s="77"/>
      <c r="C727" s="77"/>
      <c r="D727" s="77"/>
      <c r="E727" s="77"/>
      <c r="F727" s="77"/>
      <c r="G727" s="77"/>
      <c r="H727" s="77"/>
      <c r="I727" s="77"/>
      <c r="J727" s="77"/>
      <c r="K727" s="77"/>
    </row>
    <row r="728" spans="1:13" customFormat="1" hidden="1" x14ac:dyDescent="0.25">
      <c r="A728" s="1">
        <f>A743*A712</f>
        <v>0</v>
      </c>
      <c r="B728" s="77"/>
      <c r="C728" s="77"/>
      <c r="D728" s="77"/>
      <c r="E728" s="77"/>
      <c r="F728" s="77"/>
      <c r="G728" s="77"/>
      <c r="H728" s="77"/>
      <c r="I728" s="77"/>
      <c r="J728" s="77"/>
      <c r="K728" s="77"/>
    </row>
    <row r="729" spans="1:13" customFormat="1" hidden="1" x14ac:dyDescent="0.25">
      <c r="A729" s="1">
        <f>A743*A712</f>
        <v>0</v>
      </c>
      <c r="B729" s="6"/>
    </row>
    <row r="730" spans="1:13" s="1" customFormat="1" ht="19.5" hidden="1" customHeight="1" thickBot="1" x14ac:dyDescent="0.3">
      <c r="A730" s="1">
        <f>A743*A712</f>
        <v>0</v>
      </c>
      <c r="C730" s="145" t="str">
        <f>"Identifikačné údaje "&amp;IF(OR([1]summary!$K$41="",[1]summary!$K$41&gt;=[1]summary!$K$39),"navrhovateľa:","dodávateľa:")</f>
        <v>Identifikačné údaje navrhovateľa:</v>
      </c>
      <c r="D730" s="146"/>
      <c r="E730" s="146"/>
      <c r="F730" s="146"/>
      <c r="G730" s="147"/>
    </row>
    <row r="731" spans="1:13" s="1" customFormat="1" ht="19.5" hidden="1" customHeight="1" x14ac:dyDescent="0.25">
      <c r="A731" s="1">
        <f>A743*A712</f>
        <v>0</v>
      </c>
      <c r="C731" s="148" t="s">
        <v>2</v>
      </c>
      <c r="D731" s="149"/>
      <c r="E731" s="150"/>
      <c r="F731" s="151"/>
      <c r="G731" s="152"/>
    </row>
    <row r="732" spans="1:13" s="1" customFormat="1" ht="39" hidden="1" customHeight="1" x14ac:dyDescent="0.25">
      <c r="A732" s="1">
        <f>A743*A712</f>
        <v>0</v>
      </c>
      <c r="C732" s="143" t="s">
        <v>3</v>
      </c>
      <c r="D732" s="144"/>
      <c r="E732" s="135"/>
      <c r="F732" s="136"/>
      <c r="G732" s="137"/>
    </row>
    <row r="733" spans="1:13" s="1" customFormat="1" ht="19.5" hidden="1" customHeight="1" x14ac:dyDescent="0.25">
      <c r="A733" s="1">
        <f>A743*A712</f>
        <v>0</v>
      </c>
      <c r="C733" s="133" t="s">
        <v>4</v>
      </c>
      <c r="D733" s="134"/>
      <c r="E733" s="135"/>
      <c r="F733" s="136"/>
      <c r="G733" s="137"/>
    </row>
    <row r="734" spans="1:13" s="1" customFormat="1" ht="19.5" hidden="1" customHeight="1" x14ac:dyDescent="0.25">
      <c r="A734" s="1">
        <f>A743*A712</f>
        <v>0</v>
      </c>
      <c r="C734" s="133" t="s">
        <v>5</v>
      </c>
      <c r="D734" s="134"/>
      <c r="E734" s="135"/>
      <c r="F734" s="136"/>
      <c r="G734" s="137"/>
    </row>
    <row r="735" spans="1:13" s="1" customFormat="1" ht="19.5" hidden="1" customHeight="1" x14ac:dyDescent="0.25">
      <c r="A735" s="1">
        <f>A743*A712</f>
        <v>0</v>
      </c>
      <c r="C735" s="133" t="s">
        <v>6</v>
      </c>
      <c r="D735" s="134"/>
      <c r="E735" s="135"/>
      <c r="F735" s="136"/>
      <c r="G735" s="137"/>
    </row>
    <row r="736" spans="1:13" s="1" customFormat="1" ht="19.5" hidden="1" customHeight="1" x14ac:dyDescent="0.25">
      <c r="A736" s="1">
        <f>A743*A712</f>
        <v>0</v>
      </c>
      <c r="C736" s="133" t="s">
        <v>7</v>
      </c>
      <c r="D736" s="134"/>
      <c r="E736" s="135"/>
      <c r="F736" s="136"/>
      <c r="G736" s="137"/>
    </row>
    <row r="737" spans="1:11" s="1" customFormat="1" ht="19.5" hidden="1" customHeight="1" x14ac:dyDescent="0.25">
      <c r="A737" s="1">
        <f>A743*A712</f>
        <v>0</v>
      </c>
      <c r="C737" s="133" t="s">
        <v>8</v>
      </c>
      <c r="D737" s="134"/>
      <c r="E737" s="135"/>
      <c r="F737" s="136"/>
      <c r="G737" s="137"/>
    </row>
    <row r="738" spans="1:11" s="1" customFormat="1" ht="19.5" hidden="1" customHeight="1" x14ac:dyDescent="0.25">
      <c r="A738" s="1">
        <f>A743*A712</f>
        <v>0</v>
      </c>
      <c r="C738" s="133" t="s">
        <v>9</v>
      </c>
      <c r="D738" s="134"/>
      <c r="E738" s="135"/>
      <c r="F738" s="136"/>
      <c r="G738" s="137"/>
    </row>
    <row r="739" spans="1:11" s="1" customFormat="1" ht="19.5" hidden="1" customHeight="1" x14ac:dyDescent="0.25">
      <c r="A739" s="1">
        <f>A743*A712</f>
        <v>0</v>
      </c>
      <c r="C739" s="133" t="s">
        <v>10</v>
      </c>
      <c r="D739" s="134"/>
      <c r="E739" s="135"/>
      <c r="F739" s="136"/>
      <c r="G739" s="137"/>
    </row>
    <row r="740" spans="1:11" s="1" customFormat="1" ht="19.5" hidden="1" customHeight="1" thickBot="1" x14ac:dyDescent="0.3">
      <c r="A740" s="1">
        <f>A743*A712</f>
        <v>0</v>
      </c>
      <c r="C740" s="138" t="s">
        <v>11</v>
      </c>
      <c r="D740" s="139"/>
      <c r="E740" s="140"/>
      <c r="F740" s="141"/>
      <c r="G740" s="142"/>
    </row>
    <row r="741" spans="1:11" customFormat="1" hidden="1" x14ac:dyDescent="0.25">
      <c r="A741" s="1">
        <f>A743*A712</f>
        <v>0</v>
      </c>
      <c r="B741" s="6"/>
    </row>
    <row r="742" spans="1:11" customFormat="1" hidden="1" x14ac:dyDescent="0.25">
      <c r="A742" s="1">
        <f>A743*A712</f>
        <v>0</v>
      </c>
      <c r="B742" s="6"/>
    </row>
    <row r="743" spans="1:11" customFormat="1" hidden="1" x14ac:dyDescent="0.25">
      <c r="A743">
        <f>IF(D743&lt;&gt;"",1,0)</f>
        <v>0</v>
      </c>
      <c r="B743" s="94" t="s">
        <v>12</v>
      </c>
      <c r="C743" s="94"/>
      <c r="D743" s="95" t="str">
        <f>IF([1]summary!$B$50&lt;&gt;"",[1]summary!$B$50,"")</f>
        <v/>
      </c>
      <c r="E743" s="95"/>
      <c r="F743" s="95"/>
      <c r="G743" s="95"/>
      <c r="H743" s="95"/>
      <c r="I743" s="95"/>
      <c r="J743" s="95"/>
      <c r="K743" s="7"/>
    </row>
    <row r="744" spans="1:11" customFormat="1" hidden="1" x14ac:dyDescent="0.25">
      <c r="A744" s="1">
        <f>A743</f>
        <v>0</v>
      </c>
      <c r="B744" s="6"/>
    </row>
    <row r="745" spans="1:11" customFormat="1" ht="54.95" hidden="1" customHeight="1" thickBot="1" x14ac:dyDescent="0.3">
      <c r="A745" s="1">
        <f>A743</f>
        <v>0</v>
      </c>
      <c r="B745" s="96" t="s">
        <v>13</v>
      </c>
      <c r="C745" s="97"/>
      <c r="D745" s="98"/>
      <c r="E745" s="99" t="s">
        <v>35</v>
      </c>
      <c r="F745" s="100"/>
      <c r="G745" s="8" t="s">
        <v>14</v>
      </c>
      <c r="H745" s="9" t="s">
        <v>15</v>
      </c>
      <c r="I745" s="8" t="s">
        <v>16</v>
      </c>
      <c r="J745" s="10" t="s">
        <v>17</v>
      </c>
      <c r="K745" s="10" t="s">
        <v>18</v>
      </c>
    </row>
    <row r="746" spans="1:11" customFormat="1" ht="25.5" hidden="1" customHeight="1" x14ac:dyDescent="0.25">
      <c r="A746" s="1">
        <f>A743</f>
        <v>0</v>
      </c>
      <c r="B746" s="78" t="s">
        <v>36</v>
      </c>
      <c r="C746" s="79"/>
      <c r="D746" s="23"/>
      <c r="E746" s="123"/>
      <c r="F746" s="124"/>
      <c r="G746" s="11" t="s">
        <v>19</v>
      </c>
      <c r="H746" s="12"/>
      <c r="I746" s="13"/>
      <c r="J746" s="14" t="str">
        <f t="shared" ref="J746:J753" si="26">IF(AND(H746&lt;&gt;"",I746&lt;&gt;""),H746*I746,"")</f>
        <v/>
      </c>
      <c r="K746" s="14" t="str">
        <f t="shared" ref="K746:K753" si="27">IF(J746&lt;&gt;"",J746*1.2,"")</f>
        <v/>
      </c>
    </row>
    <row r="747" spans="1:11" customFormat="1" ht="25.5" hidden="1" customHeight="1" x14ac:dyDescent="0.25">
      <c r="A747" s="1">
        <f>A743</f>
        <v>0</v>
      </c>
      <c r="B747" s="80"/>
      <c r="C747" s="81"/>
      <c r="D747" s="24"/>
      <c r="E747" s="125"/>
      <c r="F747" s="126"/>
      <c r="G747" s="15" t="s">
        <v>19</v>
      </c>
      <c r="H747" s="16"/>
      <c r="I747" s="17"/>
      <c r="J747" s="18" t="str">
        <f t="shared" si="26"/>
        <v/>
      </c>
      <c r="K747" s="18" t="str">
        <f t="shared" si="27"/>
        <v/>
      </c>
    </row>
    <row r="748" spans="1:11" customFormat="1" ht="25.5" hidden="1" customHeight="1" thickBot="1" x14ac:dyDescent="0.3">
      <c r="A748" s="1">
        <f>A743</f>
        <v>0</v>
      </c>
      <c r="B748" s="82"/>
      <c r="C748" s="83"/>
      <c r="D748" s="25"/>
      <c r="E748" s="127"/>
      <c r="F748" s="128"/>
      <c r="G748" s="19" t="s">
        <v>19</v>
      </c>
      <c r="H748" s="20"/>
      <c r="I748" s="21"/>
      <c r="J748" s="22" t="str">
        <f t="shared" si="26"/>
        <v/>
      </c>
      <c r="K748" s="22" t="str">
        <f t="shared" si="27"/>
        <v/>
      </c>
    </row>
    <row r="749" spans="1:11" customFormat="1" ht="25.5" hidden="1" customHeight="1" x14ac:dyDescent="0.25">
      <c r="A749" s="1">
        <f>A743</f>
        <v>0</v>
      </c>
      <c r="B749" s="78" t="s">
        <v>20</v>
      </c>
      <c r="C749" s="79"/>
      <c r="D749" s="23"/>
      <c r="E749" s="123"/>
      <c r="F749" s="124"/>
      <c r="G749" s="11" t="s">
        <v>19</v>
      </c>
      <c r="H749" s="12"/>
      <c r="I749" s="13"/>
      <c r="J749" s="14" t="str">
        <f t="shared" si="26"/>
        <v/>
      </c>
      <c r="K749" s="14" t="str">
        <f t="shared" si="27"/>
        <v/>
      </c>
    </row>
    <row r="750" spans="1:11" customFormat="1" ht="25.5" hidden="1" customHeight="1" x14ac:dyDescent="0.25">
      <c r="A750" s="1">
        <f>A743</f>
        <v>0</v>
      </c>
      <c r="B750" s="80"/>
      <c r="C750" s="81"/>
      <c r="D750" s="24"/>
      <c r="E750" s="125"/>
      <c r="F750" s="126"/>
      <c r="G750" s="15" t="s">
        <v>19</v>
      </c>
      <c r="H750" s="16"/>
      <c r="I750" s="17"/>
      <c r="J750" s="18" t="str">
        <f t="shared" si="26"/>
        <v/>
      </c>
      <c r="K750" s="18" t="str">
        <f t="shared" si="27"/>
        <v/>
      </c>
    </row>
    <row r="751" spans="1:11" customFormat="1" ht="25.5" hidden="1" customHeight="1" thickBot="1" x14ac:dyDescent="0.3">
      <c r="A751" s="1">
        <f>A743</f>
        <v>0</v>
      </c>
      <c r="B751" s="82"/>
      <c r="C751" s="83"/>
      <c r="D751" s="25"/>
      <c r="E751" s="127"/>
      <c r="F751" s="128"/>
      <c r="G751" s="19" t="s">
        <v>19</v>
      </c>
      <c r="H751" s="20"/>
      <c r="I751" s="21"/>
      <c r="J751" s="22" t="str">
        <f t="shared" si="26"/>
        <v/>
      </c>
      <c r="K751" s="22" t="str">
        <f t="shared" si="27"/>
        <v/>
      </c>
    </row>
    <row r="752" spans="1:11" customFormat="1" ht="25.5" hidden="1" customHeight="1" x14ac:dyDescent="0.25">
      <c r="A752" s="1">
        <f>A743</f>
        <v>0</v>
      </c>
      <c r="B752" s="78" t="s">
        <v>21</v>
      </c>
      <c r="C752" s="79"/>
      <c r="D752" s="23" t="s">
        <v>22</v>
      </c>
      <c r="E752" s="129" t="s">
        <v>23</v>
      </c>
      <c r="F752" s="130"/>
      <c r="G752" s="11" t="s">
        <v>23</v>
      </c>
      <c r="H752" s="12"/>
      <c r="I752" s="13">
        <v>1</v>
      </c>
      <c r="J752" s="14" t="str">
        <f t="shared" si="26"/>
        <v/>
      </c>
      <c r="K752" s="14" t="str">
        <f t="shared" si="27"/>
        <v/>
      </c>
    </row>
    <row r="753" spans="1:13" customFormat="1" ht="25.5" hidden="1" customHeight="1" thickBot="1" x14ac:dyDescent="0.3">
      <c r="A753" s="1">
        <f>A743</f>
        <v>0</v>
      </c>
      <c r="B753" s="82"/>
      <c r="C753" s="83"/>
      <c r="D753" s="25" t="s">
        <v>24</v>
      </c>
      <c r="E753" s="131" t="s">
        <v>23</v>
      </c>
      <c r="F753" s="132"/>
      <c r="G753" s="19" t="s">
        <v>23</v>
      </c>
      <c r="H753" s="20"/>
      <c r="I753" s="21">
        <v>1</v>
      </c>
      <c r="J753" s="22" t="str">
        <f t="shared" si="26"/>
        <v/>
      </c>
      <c r="K753" s="22" t="str">
        <f t="shared" si="27"/>
        <v/>
      </c>
    </row>
    <row r="754" spans="1:13" customFormat="1" ht="25.5" hidden="1" customHeight="1" thickBot="1" x14ac:dyDescent="0.3">
      <c r="A754" s="1">
        <f>A743</f>
        <v>0</v>
      </c>
      <c r="B754" s="26"/>
      <c r="C754" s="27"/>
      <c r="D754" s="27"/>
      <c r="E754" s="27"/>
      <c r="F754" s="27"/>
      <c r="G754" s="27"/>
      <c r="H754" s="28"/>
      <c r="I754" s="28" t="s">
        <v>25</v>
      </c>
      <c r="J754" s="29" t="str">
        <f>IF(SUM(J746:J753)&gt;0,SUM(J746:J753),"")</f>
        <v/>
      </c>
      <c r="K754" s="29" t="str">
        <f>IF(SUM(K746:K753)&gt;0,SUM(K746:K753),"")</f>
        <v/>
      </c>
    </row>
    <row r="755" spans="1:13" customFormat="1" hidden="1" x14ac:dyDescent="0.25">
      <c r="A755" s="1">
        <f>A743</f>
        <v>0</v>
      </c>
      <c r="B755" s="30" t="s">
        <v>26</v>
      </c>
    </row>
    <row r="756" spans="1:13" customFormat="1" hidden="1" x14ac:dyDescent="0.25">
      <c r="A756" s="1">
        <f>A743</f>
        <v>0</v>
      </c>
      <c r="B756" s="6"/>
    </row>
    <row r="757" spans="1:13" customFormat="1" hidden="1" x14ac:dyDescent="0.25">
      <c r="A757" s="1">
        <f>A743</f>
        <v>0</v>
      </c>
      <c r="B757" s="6"/>
    </row>
    <row r="758" spans="1:13" customFormat="1" hidden="1" x14ac:dyDescent="0.25">
      <c r="A758" s="1">
        <f>A743*IF(COUNTA([1]summary!$H$72:$H$81)=0,1,0)</f>
        <v>0</v>
      </c>
      <c r="B758" s="6"/>
      <c r="C758" s="70" t="s">
        <v>27</v>
      </c>
      <c r="D758" s="71"/>
      <c r="E758" s="71"/>
      <c r="F758" s="71"/>
      <c r="G758" s="71"/>
      <c r="H758" s="71"/>
      <c r="I758" s="71"/>
      <c r="J758" s="72"/>
    </row>
    <row r="759" spans="1:13" customFormat="1" hidden="1" x14ac:dyDescent="0.25">
      <c r="A759" s="1">
        <f>A758</f>
        <v>0</v>
      </c>
      <c r="B759" s="6"/>
      <c r="C759" s="73"/>
      <c r="D759" s="74"/>
      <c r="E759" s="74"/>
      <c r="F759" s="74"/>
      <c r="G759" s="74"/>
      <c r="H759" s="74"/>
      <c r="I759" s="74"/>
      <c r="J759" s="75"/>
    </row>
    <row r="760" spans="1:13" customFormat="1" hidden="1" x14ac:dyDescent="0.25">
      <c r="A760" s="1">
        <f>A758</f>
        <v>0</v>
      </c>
      <c r="B760" s="6"/>
    </row>
    <row r="761" spans="1:13" customFormat="1" hidden="1" x14ac:dyDescent="0.25">
      <c r="A761" s="1">
        <f>A758</f>
        <v>0</v>
      </c>
      <c r="B761" s="6"/>
    </row>
    <row r="762" spans="1:13" customFormat="1" hidden="1" x14ac:dyDescent="0.25">
      <c r="A762" s="1">
        <f>A743*IF([1]summary!$F$12='Príloha č. 2'!M762,1,0)</f>
        <v>0</v>
      </c>
      <c r="B762" s="76" t="s">
        <v>28</v>
      </c>
      <c r="C762" s="76"/>
      <c r="D762" s="76"/>
      <c r="E762" s="76"/>
      <c r="F762" s="76"/>
      <c r="G762" s="76"/>
      <c r="H762" s="76"/>
      <c r="I762" s="76"/>
      <c r="J762" s="76"/>
      <c r="K762" s="76"/>
      <c r="M762" s="4" t="s">
        <v>29</v>
      </c>
    </row>
    <row r="763" spans="1:13" customFormat="1" hidden="1" x14ac:dyDescent="0.25">
      <c r="A763" s="1">
        <f>A762</f>
        <v>0</v>
      </c>
      <c r="B763" s="6"/>
    </row>
    <row r="764" spans="1:13" customFormat="1" ht="15" hidden="1" customHeight="1" x14ac:dyDescent="0.25">
      <c r="A764" s="1">
        <f>A762</f>
        <v>0</v>
      </c>
      <c r="B764" s="77" t="s">
        <v>30</v>
      </c>
      <c r="C764" s="77"/>
      <c r="D764" s="77"/>
      <c r="E764" s="77"/>
      <c r="F764" s="77"/>
      <c r="G764" s="77"/>
      <c r="H764" s="77"/>
      <c r="I764" s="77"/>
      <c r="J764" s="77"/>
      <c r="K764" s="77"/>
    </row>
    <row r="765" spans="1:13" customFormat="1" hidden="1" x14ac:dyDescent="0.25">
      <c r="A765" s="1">
        <f>A762</f>
        <v>0</v>
      </c>
      <c r="B765" s="77"/>
      <c r="C765" s="77"/>
      <c r="D765" s="77"/>
      <c r="E765" s="77"/>
      <c r="F765" s="77"/>
      <c r="G765" s="77"/>
      <c r="H765" s="77"/>
      <c r="I765" s="77"/>
      <c r="J765" s="77"/>
      <c r="K765" s="77"/>
    </row>
    <row r="766" spans="1:13" customFormat="1" hidden="1" x14ac:dyDescent="0.25">
      <c r="A766" s="1">
        <f>A762</f>
        <v>0</v>
      </c>
      <c r="B766" s="6"/>
    </row>
    <row r="767" spans="1:13" customFormat="1" hidden="1" x14ac:dyDescent="0.25">
      <c r="A767" s="1">
        <f>A768</f>
        <v>0</v>
      </c>
      <c r="B767" s="6"/>
    </row>
    <row r="768" spans="1:13" customFormat="1" hidden="1" x14ac:dyDescent="0.25">
      <c r="A768" s="1">
        <f>A743*IF(COUNTA([1]summary!$H$72:$H$81)=0,IF([1]summary!$G$20="všetky predmety spolu",0,1),IF([1]summary!$E$58="cenové ponuky komplexne",0,1))</f>
        <v>0</v>
      </c>
      <c r="B768" s="6"/>
      <c r="C768" s="31" t="s">
        <v>31</v>
      </c>
      <c r="D768" s="32"/>
    </row>
    <row r="769" spans="1:13" s="33" customFormat="1" hidden="1" x14ac:dyDescent="0.25">
      <c r="A769" s="1">
        <f>A768</f>
        <v>0</v>
      </c>
      <c r="C769" s="31"/>
    </row>
    <row r="770" spans="1:13" s="33" customFormat="1" ht="15" hidden="1" customHeight="1" x14ac:dyDescent="0.25">
      <c r="A770" s="1">
        <f>A768</f>
        <v>0</v>
      </c>
      <c r="C770" s="31" t="s">
        <v>32</v>
      </c>
      <c r="D770" s="32"/>
      <c r="G770" s="34"/>
      <c r="H770" s="34"/>
      <c r="I770" s="34"/>
      <c r="J770" s="34"/>
      <c r="K770" s="34"/>
    </row>
    <row r="771" spans="1:13" s="33" customFormat="1" hidden="1" x14ac:dyDescent="0.25">
      <c r="A771" s="1">
        <f>A768</f>
        <v>0</v>
      </c>
      <c r="F771" s="35"/>
      <c r="G771" s="68" t="str">
        <f>"podpis a pečiatka "&amp;IF(COUNTA([1]summary!$H$72:$H$81)=0,"navrhovateľa","dodávateľa")</f>
        <v>podpis a pečiatka navrhovateľa</v>
      </c>
      <c r="H771" s="68"/>
      <c r="I771" s="68"/>
      <c r="J771" s="68"/>
      <c r="K771" s="68"/>
    </row>
    <row r="772" spans="1:13" s="33" customFormat="1" hidden="1" x14ac:dyDescent="0.25">
      <c r="A772" s="1">
        <f>A768</f>
        <v>0</v>
      </c>
      <c r="F772" s="35"/>
      <c r="G772" s="36"/>
      <c r="H772" s="36"/>
      <c r="I772" s="36"/>
      <c r="J772" s="36"/>
      <c r="K772" s="36"/>
    </row>
    <row r="773" spans="1:13" customFormat="1" ht="15" hidden="1" customHeight="1" x14ac:dyDescent="0.25">
      <c r="A773" s="1">
        <f>A768*IF(COUNTA([1]summary!$H$72:$H$81)=0,1,0)</f>
        <v>0</v>
      </c>
      <c r="B773" s="69" t="s">
        <v>33</v>
      </c>
      <c r="C773" s="69"/>
      <c r="D773" s="69"/>
      <c r="E773" s="69"/>
      <c r="F773" s="69"/>
      <c r="G773" s="69"/>
      <c r="H773" s="69"/>
      <c r="I773" s="69"/>
      <c r="J773" s="69"/>
      <c r="K773" s="69"/>
      <c r="L773" s="37"/>
    </row>
    <row r="774" spans="1:13" customFormat="1" hidden="1" x14ac:dyDescent="0.25">
      <c r="A774" s="1">
        <f>A773</f>
        <v>0</v>
      </c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37"/>
    </row>
    <row r="775" spans="1:13" customFormat="1" ht="15" hidden="1" customHeight="1" x14ac:dyDescent="0.25">
      <c r="A775" s="1">
        <f>A768*IF(A773=1,0,1)</f>
        <v>0</v>
      </c>
      <c r="B775" s="69" t="s">
        <v>34</v>
      </c>
      <c r="C775" s="69"/>
      <c r="D775" s="69"/>
      <c r="E775" s="69"/>
      <c r="F775" s="69"/>
      <c r="G775" s="69"/>
      <c r="H775" s="69"/>
      <c r="I775" s="69"/>
      <c r="J775" s="69"/>
      <c r="K775" s="69"/>
      <c r="L775" s="37"/>
    </row>
    <row r="776" spans="1:13" customFormat="1" hidden="1" x14ac:dyDescent="0.25">
      <c r="A776" s="1">
        <f>A775</f>
        <v>0</v>
      </c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37"/>
    </row>
    <row r="777" spans="1:13" s="1" customFormat="1" ht="21" hidden="1" x14ac:dyDescent="0.25">
      <c r="A777" s="1">
        <f>A799*A768</f>
        <v>0</v>
      </c>
      <c r="B777" s="2"/>
      <c r="C777" s="3"/>
      <c r="D777" s="3"/>
      <c r="E777" s="3"/>
      <c r="F777" s="3"/>
      <c r="G777" s="3"/>
      <c r="H777" s="3"/>
      <c r="I777" s="3"/>
      <c r="J777" s="113" t="str">
        <f>IF(COUNTA([1]summary!$H$72:$H$81)=0,'[1]Výzva na prieskum trhu'!$C$139,'[1]Výzva na predloženie CP'!$B$324)</f>
        <v xml:space="preserve">Príloha č. 2: </v>
      </c>
      <c r="K777" s="113"/>
    </row>
    <row r="778" spans="1:13" s="1" customFormat="1" ht="23.25" hidden="1" customHeight="1" x14ac:dyDescent="0.25">
      <c r="A778" s="1">
        <f>A799*A768</f>
        <v>0</v>
      </c>
      <c r="B778" s="114" t="str">
        <f>IF(COUNTA([1]summary!$H$72:$H$81)=0,'[1]Výzva na prieskum trhu'!$B$2,'[1]Výzva na predloženie CP'!$B$2)</f>
        <v>Výzva na predloženie ponúk - prieskum trhu</v>
      </c>
      <c r="C778" s="114"/>
      <c r="D778" s="114"/>
      <c r="E778" s="114"/>
      <c r="F778" s="114"/>
      <c r="G778" s="114"/>
      <c r="H778" s="114"/>
      <c r="I778" s="114"/>
      <c r="J778" s="114"/>
      <c r="K778" s="114"/>
      <c r="M778" s="4"/>
    </row>
    <row r="779" spans="1:13" s="1" customFormat="1" hidden="1" x14ac:dyDescent="0.25">
      <c r="A779" s="1">
        <f>A799*A768</f>
        <v>0</v>
      </c>
      <c r="B779" s="5"/>
      <c r="C779" s="5"/>
      <c r="D779" s="5"/>
      <c r="E779" s="5"/>
      <c r="F779" s="5"/>
      <c r="G779" s="5"/>
      <c r="H779" s="5"/>
      <c r="I779" s="5"/>
      <c r="J779" s="5"/>
      <c r="K779" s="5"/>
      <c r="M779" s="4"/>
    </row>
    <row r="780" spans="1:13" s="1" customFormat="1" ht="23.25" hidden="1" customHeight="1" x14ac:dyDescent="0.25">
      <c r="A780" s="1">
        <f>A799*A768</f>
        <v>0</v>
      </c>
      <c r="B780" s="114" t="str">
        <f>IF(COUNTA([1]summary!$H$72:$H$81)=0,'[1]Výzva na prieskum trhu'!$E$139,'[1]Výzva na predloženie CP'!$E$324)</f>
        <v>Cenová ponuka</v>
      </c>
      <c r="C780" s="114"/>
      <c r="D780" s="114"/>
      <c r="E780" s="114"/>
      <c r="F780" s="114"/>
      <c r="G780" s="114"/>
      <c r="H780" s="114"/>
      <c r="I780" s="114"/>
      <c r="J780" s="114"/>
      <c r="K780" s="114"/>
      <c r="M780" s="4"/>
    </row>
    <row r="781" spans="1:13" customFormat="1" hidden="1" x14ac:dyDescent="0.25">
      <c r="A781" s="1">
        <f>A799*A768</f>
        <v>0</v>
      </c>
      <c r="B781" s="6"/>
    </row>
    <row r="782" spans="1:13" customFormat="1" ht="15" hidden="1" customHeight="1" x14ac:dyDescent="0.25">
      <c r="A782" s="1">
        <f>A799*A768</f>
        <v>0</v>
      </c>
      <c r="B782" s="77" t="s">
        <v>1</v>
      </c>
      <c r="C782" s="77"/>
      <c r="D782" s="77"/>
      <c r="E782" s="77"/>
      <c r="F782" s="77"/>
      <c r="G782" s="77"/>
      <c r="H782" s="77"/>
      <c r="I782" s="77"/>
      <c r="J782" s="77"/>
      <c r="K782" s="77"/>
    </row>
    <row r="783" spans="1:13" customFormat="1" hidden="1" x14ac:dyDescent="0.25">
      <c r="A783" s="1">
        <f>A799*A768</f>
        <v>0</v>
      </c>
      <c r="B783" s="77"/>
      <c r="C783" s="77"/>
      <c r="D783" s="77"/>
      <c r="E783" s="77"/>
      <c r="F783" s="77"/>
      <c r="G783" s="77"/>
      <c r="H783" s="77"/>
      <c r="I783" s="77"/>
      <c r="J783" s="77"/>
      <c r="K783" s="77"/>
    </row>
    <row r="784" spans="1:13" customFormat="1" hidden="1" x14ac:dyDescent="0.25">
      <c r="A784" s="1">
        <f>A799*A768</f>
        <v>0</v>
      </c>
      <c r="B784" s="77"/>
      <c r="C784" s="77"/>
      <c r="D784" s="77"/>
      <c r="E784" s="77"/>
      <c r="F784" s="77"/>
      <c r="G784" s="77"/>
      <c r="H784" s="77"/>
      <c r="I784" s="77"/>
      <c r="J784" s="77"/>
      <c r="K784" s="77"/>
    </row>
    <row r="785" spans="1:11" customFormat="1" hidden="1" x14ac:dyDescent="0.25">
      <c r="A785" s="1">
        <f>A799*A768</f>
        <v>0</v>
      </c>
      <c r="B785" s="6"/>
    </row>
    <row r="786" spans="1:11" s="1" customFormat="1" ht="19.5" hidden="1" customHeight="1" thickBot="1" x14ac:dyDescent="0.3">
      <c r="A786" s="1">
        <f>A799*A768</f>
        <v>0</v>
      </c>
      <c r="C786" s="115" t="str">
        <f>"Identifikačné údaje "&amp;IF(OR([1]summary!$K$41="",[1]summary!$K$41&gt;=[1]summary!$K$39),"navrhovateľa:","dodávateľa:")</f>
        <v>Identifikačné údaje navrhovateľa:</v>
      </c>
      <c r="D786" s="116"/>
      <c r="E786" s="116"/>
      <c r="F786" s="116"/>
      <c r="G786" s="117"/>
    </row>
    <row r="787" spans="1:11" s="1" customFormat="1" ht="19.5" hidden="1" customHeight="1" x14ac:dyDescent="0.25">
      <c r="A787" s="1">
        <f>A799*A768</f>
        <v>0</v>
      </c>
      <c r="C787" s="118" t="s">
        <v>2</v>
      </c>
      <c r="D787" s="119"/>
      <c r="E787" s="120"/>
      <c r="F787" s="121"/>
      <c r="G787" s="122"/>
    </row>
    <row r="788" spans="1:11" s="1" customFormat="1" ht="39" hidden="1" customHeight="1" x14ac:dyDescent="0.25">
      <c r="A788" s="1">
        <f>A799*A768</f>
        <v>0</v>
      </c>
      <c r="C788" s="111" t="s">
        <v>3</v>
      </c>
      <c r="D788" s="112"/>
      <c r="E788" s="103"/>
      <c r="F788" s="104"/>
      <c r="G788" s="105"/>
    </row>
    <row r="789" spans="1:11" s="1" customFormat="1" ht="19.5" hidden="1" customHeight="1" x14ac:dyDescent="0.25">
      <c r="A789" s="1">
        <f>A799*A768</f>
        <v>0</v>
      </c>
      <c r="C789" s="101" t="s">
        <v>4</v>
      </c>
      <c r="D789" s="102"/>
      <c r="E789" s="103"/>
      <c r="F789" s="104"/>
      <c r="G789" s="105"/>
    </row>
    <row r="790" spans="1:11" s="1" customFormat="1" ht="19.5" hidden="1" customHeight="1" x14ac:dyDescent="0.25">
      <c r="A790" s="1">
        <f>A799*A768</f>
        <v>0</v>
      </c>
      <c r="C790" s="101" t="s">
        <v>5</v>
      </c>
      <c r="D790" s="102"/>
      <c r="E790" s="103"/>
      <c r="F790" s="104"/>
      <c r="G790" s="105"/>
    </row>
    <row r="791" spans="1:11" s="1" customFormat="1" ht="19.5" hidden="1" customHeight="1" x14ac:dyDescent="0.25">
      <c r="A791" s="1">
        <f>A799*A768</f>
        <v>0</v>
      </c>
      <c r="C791" s="101" t="s">
        <v>6</v>
      </c>
      <c r="D791" s="102"/>
      <c r="E791" s="103"/>
      <c r="F791" s="104"/>
      <c r="G791" s="105"/>
    </row>
    <row r="792" spans="1:11" s="1" customFormat="1" ht="19.5" hidden="1" customHeight="1" x14ac:dyDescent="0.25">
      <c r="A792" s="1">
        <f>A799*A768</f>
        <v>0</v>
      </c>
      <c r="C792" s="101" t="s">
        <v>7</v>
      </c>
      <c r="D792" s="102"/>
      <c r="E792" s="103"/>
      <c r="F792" s="104"/>
      <c r="G792" s="105"/>
    </row>
    <row r="793" spans="1:11" s="1" customFormat="1" ht="19.5" hidden="1" customHeight="1" x14ac:dyDescent="0.25">
      <c r="A793" s="1">
        <f>A799*A768</f>
        <v>0</v>
      </c>
      <c r="C793" s="101" t="s">
        <v>8</v>
      </c>
      <c r="D793" s="102"/>
      <c r="E793" s="103"/>
      <c r="F793" s="104"/>
      <c r="G793" s="105"/>
    </row>
    <row r="794" spans="1:11" s="1" customFormat="1" ht="19.5" hidden="1" customHeight="1" x14ac:dyDescent="0.25">
      <c r="A794" s="1">
        <f>A799*A768</f>
        <v>0</v>
      </c>
      <c r="C794" s="101" t="s">
        <v>9</v>
      </c>
      <c r="D794" s="102"/>
      <c r="E794" s="103"/>
      <c r="F794" s="104"/>
      <c r="G794" s="105"/>
    </row>
    <row r="795" spans="1:11" s="1" customFormat="1" ht="19.5" hidden="1" customHeight="1" x14ac:dyDescent="0.25">
      <c r="A795" s="1">
        <f>A799*A768</f>
        <v>0</v>
      </c>
      <c r="C795" s="101" t="s">
        <v>10</v>
      </c>
      <c r="D795" s="102"/>
      <c r="E795" s="103"/>
      <c r="F795" s="104"/>
      <c r="G795" s="105"/>
    </row>
    <row r="796" spans="1:11" s="1" customFormat="1" ht="19.5" hidden="1" customHeight="1" thickBot="1" x14ac:dyDescent="0.3">
      <c r="A796" s="1">
        <f>A799*A768</f>
        <v>0</v>
      </c>
      <c r="C796" s="106" t="s">
        <v>11</v>
      </c>
      <c r="D796" s="107"/>
      <c r="E796" s="108"/>
      <c r="F796" s="109"/>
      <c r="G796" s="110"/>
    </row>
    <row r="797" spans="1:11" customFormat="1" hidden="1" x14ac:dyDescent="0.25">
      <c r="A797" s="1">
        <f>A799*A768</f>
        <v>0</v>
      </c>
      <c r="B797" s="6"/>
    </row>
    <row r="798" spans="1:11" customFormat="1" hidden="1" x14ac:dyDescent="0.25">
      <c r="A798" s="1">
        <f>A799*A768</f>
        <v>0</v>
      </c>
      <c r="B798" s="6"/>
    </row>
    <row r="799" spans="1:11" customFormat="1" hidden="1" x14ac:dyDescent="0.25">
      <c r="A799">
        <f>IF(D799&lt;&gt;"",1,0)</f>
        <v>0</v>
      </c>
      <c r="B799" s="94" t="s">
        <v>12</v>
      </c>
      <c r="C799" s="94"/>
      <c r="D799" s="95" t="str">
        <f>IF([1]summary!$B$51&lt;&gt;"",[1]summary!$B$51,"")</f>
        <v/>
      </c>
      <c r="E799" s="95"/>
      <c r="F799" s="95"/>
      <c r="G799" s="95"/>
      <c r="H799" s="95"/>
      <c r="I799" s="95"/>
      <c r="J799" s="95"/>
      <c r="K799" s="7"/>
    </row>
    <row r="800" spans="1:11" customFormat="1" hidden="1" x14ac:dyDescent="0.25">
      <c r="A800" s="1">
        <f>A799</f>
        <v>0</v>
      </c>
      <c r="B800" s="6"/>
    </row>
    <row r="801" spans="1:11" customFormat="1" ht="54.95" hidden="1" customHeight="1" thickBot="1" x14ac:dyDescent="0.3">
      <c r="A801" s="1">
        <f>A799</f>
        <v>0</v>
      </c>
      <c r="B801" s="96" t="s">
        <v>13</v>
      </c>
      <c r="C801" s="97"/>
      <c r="D801" s="98"/>
      <c r="E801" s="99" t="s">
        <v>35</v>
      </c>
      <c r="F801" s="100"/>
      <c r="G801" s="8" t="s">
        <v>14</v>
      </c>
      <c r="H801" s="9" t="s">
        <v>15</v>
      </c>
      <c r="I801" s="8" t="s">
        <v>16</v>
      </c>
      <c r="J801" s="10" t="s">
        <v>17</v>
      </c>
      <c r="K801" s="10" t="s">
        <v>18</v>
      </c>
    </row>
    <row r="802" spans="1:11" customFormat="1" ht="25.5" hidden="1" customHeight="1" x14ac:dyDescent="0.25">
      <c r="A802" s="1">
        <f>A799</f>
        <v>0</v>
      </c>
      <c r="B802" s="78" t="s">
        <v>36</v>
      </c>
      <c r="C802" s="79"/>
      <c r="D802" s="23"/>
      <c r="E802" s="84"/>
      <c r="F802" s="85"/>
      <c r="G802" s="11" t="s">
        <v>19</v>
      </c>
      <c r="H802" s="12"/>
      <c r="I802" s="13"/>
      <c r="J802" s="14" t="str">
        <f t="shared" ref="J802:J809" si="28">IF(AND(H802&lt;&gt;"",I802&lt;&gt;""),H802*I802,"")</f>
        <v/>
      </c>
      <c r="K802" s="14" t="str">
        <f t="shared" ref="K802:K809" si="29">IF(J802&lt;&gt;"",J802*1.2,"")</f>
        <v/>
      </c>
    </row>
    <row r="803" spans="1:11" customFormat="1" ht="25.5" hidden="1" customHeight="1" x14ac:dyDescent="0.25">
      <c r="A803" s="1">
        <f>A799</f>
        <v>0</v>
      </c>
      <c r="B803" s="80"/>
      <c r="C803" s="81"/>
      <c r="D803" s="24"/>
      <c r="E803" s="86"/>
      <c r="F803" s="87"/>
      <c r="G803" s="15" t="s">
        <v>19</v>
      </c>
      <c r="H803" s="16"/>
      <c r="I803" s="17"/>
      <c r="J803" s="18" t="str">
        <f t="shared" si="28"/>
        <v/>
      </c>
      <c r="K803" s="18" t="str">
        <f t="shared" si="29"/>
        <v/>
      </c>
    </row>
    <row r="804" spans="1:11" customFormat="1" ht="25.5" hidden="1" customHeight="1" thickBot="1" x14ac:dyDescent="0.3">
      <c r="A804" s="1">
        <f>A799</f>
        <v>0</v>
      </c>
      <c r="B804" s="82"/>
      <c r="C804" s="83"/>
      <c r="D804" s="25"/>
      <c r="E804" s="88"/>
      <c r="F804" s="89"/>
      <c r="G804" s="19" t="s">
        <v>19</v>
      </c>
      <c r="H804" s="20"/>
      <c r="I804" s="21"/>
      <c r="J804" s="22" t="str">
        <f t="shared" si="28"/>
        <v/>
      </c>
      <c r="K804" s="22" t="str">
        <f t="shared" si="29"/>
        <v/>
      </c>
    </row>
    <row r="805" spans="1:11" customFormat="1" ht="25.5" hidden="1" customHeight="1" x14ac:dyDescent="0.25">
      <c r="A805" s="1">
        <f>A799</f>
        <v>0</v>
      </c>
      <c r="B805" s="78" t="s">
        <v>20</v>
      </c>
      <c r="C805" s="79"/>
      <c r="D805" s="23"/>
      <c r="E805" s="84"/>
      <c r="F805" s="85"/>
      <c r="G805" s="11" t="s">
        <v>19</v>
      </c>
      <c r="H805" s="12"/>
      <c r="I805" s="13"/>
      <c r="J805" s="14" t="str">
        <f t="shared" si="28"/>
        <v/>
      </c>
      <c r="K805" s="14" t="str">
        <f t="shared" si="29"/>
        <v/>
      </c>
    </row>
    <row r="806" spans="1:11" customFormat="1" ht="25.5" hidden="1" customHeight="1" x14ac:dyDescent="0.25">
      <c r="A806" s="1">
        <f>A799</f>
        <v>0</v>
      </c>
      <c r="B806" s="80"/>
      <c r="C806" s="81"/>
      <c r="D806" s="24"/>
      <c r="E806" s="86"/>
      <c r="F806" s="87"/>
      <c r="G806" s="15" t="s">
        <v>19</v>
      </c>
      <c r="H806" s="16"/>
      <c r="I806" s="17"/>
      <c r="J806" s="18" t="str">
        <f t="shared" si="28"/>
        <v/>
      </c>
      <c r="K806" s="18" t="str">
        <f t="shared" si="29"/>
        <v/>
      </c>
    </row>
    <row r="807" spans="1:11" customFormat="1" ht="25.5" hidden="1" customHeight="1" thickBot="1" x14ac:dyDescent="0.3">
      <c r="A807" s="1">
        <f>A799</f>
        <v>0</v>
      </c>
      <c r="B807" s="82"/>
      <c r="C807" s="83"/>
      <c r="D807" s="25"/>
      <c r="E807" s="88"/>
      <c r="F807" s="89"/>
      <c r="G807" s="19" t="s">
        <v>19</v>
      </c>
      <c r="H807" s="20"/>
      <c r="I807" s="21"/>
      <c r="J807" s="22" t="str">
        <f t="shared" si="28"/>
        <v/>
      </c>
      <c r="K807" s="22" t="str">
        <f t="shared" si="29"/>
        <v/>
      </c>
    </row>
    <row r="808" spans="1:11" customFormat="1" ht="25.5" hidden="1" customHeight="1" x14ac:dyDescent="0.25">
      <c r="A808" s="1">
        <f>A799</f>
        <v>0</v>
      </c>
      <c r="B808" s="78" t="s">
        <v>21</v>
      </c>
      <c r="C808" s="79"/>
      <c r="D808" s="23" t="s">
        <v>22</v>
      </c>
      <c r="E808" s="90" t="s">
        <v>23</v>
      </c>
      <c r="F808" s="91"/>
      <c r="G808" s="11" t="s">
        <v>23</v>
      </c>
      <c r="H808" s="12"/>
      <c r="I808" s="13">
        <v>1</v>
      </c>
      <c r="J808" s="14" t="str">
        <f t="shared" si="28"/>
        <v/>
      </c>
      <c r="K808" s="14" t="str">
        <f t="shared" si="29"/>
        <v/>
      </c>
    </row>
    <row r="809" spans="1:11" customFormat="1" ht="25.5" hidden="1" customHeight="1" thickBot="1" x14ac:dyDescent="0.3">
      <c r="A809" s="1">
        <f>A799</f>
        <v>0</v>
      </c>
      <c r="B809" s="82"/>
      <c r="C809" s="83"/>
      <c r="D809" s="25" t="s">
        <v>24</v>
      </c>
      <c r="E809" s="92" t="s">
        <v>23</v>
      </c>
      <c r="F809" s="93"/>
      <c r="G809" s="19" t="s">
        <v>23</v>
      </c>
      <c r="H809" s="20"/>
      <c r="I809" s="21">
        <v>1</v>
      </c>
      <c r="J809" s="22" t="str">
        <f t="shared" si="28"/>
        <v/>
      </c>
      <c r="K809" s="22" t="str">
        <f t="shared" si="29"/>
        <v/>
      </c>
    </row>
    <row r="810" spans="1:11" customFormat="1" ht="25.5" hidden="1" customHeight="1" thickBot="1" x14ac:dyDescent="0.3">
      <c r="A810" s="1">
        <f>A799</f>
        <v>0</v>
      </c>
      <c r="B810" s="26"/>
      <c r="C810" s="27"/>
      <c r="D810" s="27"/>
      <c r="E810" s="27"/>
      <c r="F810" s="27"/>
      <c r="G810" s="27"/>
      <c r="H810" s="28"/>
      <c r="I810" s="28" t="s">
        <v>25</v>
      </c>
      <c r="J810" s="29" t="str">
        <f>IF(SUM(J802:J809)&gt;0,SUM(J802:J809),"")</f>
        <v/>
      </c>
      <c r="K810" s="29" t="str">
        <f>IF(SUM(K802:K809)&gt;0,SUM(K802:K809),"")</f>
        <v/>
      </c>
    </row>
    <row r="811" spans="1:11" customFormat="1" hidden="1" x14ac:dyDescent="0.25">
      <c r="A811" s="1">
        <f>A799</f>
        <v>0</v>
      </c>
      <c r="B811" s="30" t="s">
        <v>26</v>
      </c>
    </row>
    <row r="812" spans="1:11" customFormat="1" hidden="1" x14ac:dyDescent="0.25">
      <c r="A812" s="1">
        <f>A799</f>
        <v>0</v>
      </c>
      <c r="B812" s="6"/>
    </row>
    <row r="813" spans="1:11" customFormat="1" hidden="1" x14ac:dyDescent="0.25">
      <c r="A813" s="1">
        <f>A799</f>
        <v>0</v>
      </c>
      <c r="B813" s="6"/>
    </row>
    <row r="814" spans="1:11" customFormat="1" ht="15" hidden="1" customHeight="1" x14ac:dyDescent="0.25">
      <c r="A814" s="1">
        <f>A799*IF(COUNTA([1]summary!$H$72:$H$81)=0,1,0)</f>
        <v>0</v>
      </c>
      <c r="B814" s="6"/>
      <c r="C814" s="70" t="s">
        <v>27</v>
      </c>
      <c r="D814" s="71"/>
      <c r="E814" s="71"/>
      <c r="F814" s="71"/>
      <c r="G814" s="71"/>
      <c r="H814" s="71"/>
      <c r="I814" s="71"/>
      <c r="J814" s="72"/>
    </row>
    <row r="815" spans="1:11" customFormat="1" hidden="1" x14ac:dyDescent="0.25">
      <c r="A815" s="1">
        <f>A814</f>
        <v>0</v>
      </c>
      <c r="B815" s="6"/>
      <c r="C815" s="73"/>
      <c r="D815" s="74"/>
      <c r="E815" s="74"/>
      <c r="F815" s="74"/>
      <c r="G815" s="74"/>
      <c r="H815" s="74"/>
      <c r="I815" s="74"/>
      <c r="J815" s="75"/>
    </row>
    <row r="816" spans="1:11" customFormat="1" hidden="1" x14ac:dyDescent="0.25">
      <c r="A816" s="1">
        <f>A814</f>
        <v>0</v>
      </c>
      <c r="B816" s="6"/>
    </row>
    <row r="817" spans="1:13" customFormat="1" hidden="1" x14ac:dyDescent="0.25">
      <c r="A817" s="1">
        <f>A814</f>
        <v>0</v>
      </c>
      <c r="B817" s="6"/>
    </row>
    <row r="818" spans="1:13" customFormat="1" hidden="1" x14ac:dyDescent="0.25">
      <c r="A818" s="1">
        <f>A799*IF([1]summary!$F$12='Príloha č. 2'!M818,1,0)</f>
        <v>0</v>
      </c>
      <c r="B818" s="76" t="s">
        <v>28</v>
      </c>
      <c r="C818" s="76"/>
      <c r="D818" s="76"/>
      <c r="E818" s="76"/>
      <c r="F818" s="76"/>
      <c r="G818" s="76"/>
      <c r="H818" s="76"/>
      <c r="I818" s="76"/>
      <c r="J818" s="76"/>
      <c r="K818" s="76"/>
      <c r="M818" s="4" t="s">
        <v>29</v>
      </c>
    </row>
    <row r="819" spans="1:13" customFormat="1" hidden="1" x14ac:dyDescent="0.25">
      <c r="A819" s="1">
        <f>A818</f>
        <v>0</v>
      </c>
      <c r="B819" s="6"/>
    </row>
    <row r="820" spans="1:13" customFormat="1" ht="15" hidden="1" customHeight="1" x14ac:dyDescent="0.25">
      <c r="A820" s="1">
        <f>A818</f>
        <v>0</v>
      </c>
      <c r="B820" s="77" t="s">
        <v>30</v>
      </c>
      <c r="C820" s="77"/>
      <c r="D820" s="77"/>
      <c r="E820" s="77"/>
      <c r="F820" s="77"/>
      <c r="G820" s="77"/>
      <c r="H820" s="77"/>
      <c r="I820" s="77"/>
      <c r="J820" s="77"/>
      <c r="K820" s="77"/>
    </row>
    <row r="821" spans="1:13" customFormat="1" hidden="1" x14ac:dyDescent="0.25">
      <c r="A821" s="1">
        <f>A818</f>
        <v>0</v>
      </c>
      <c r="B821" s="77"/>
      <c r="C821" s="77"/>
      <c r="D821" s="77"/>
      <c r="E821" s="77"/>
      <c r="F821" s="77"/>
      <c r="G821" s="77"/>
      <c r="H821" s="77"/>
      <c r="I821" s="77"/>
      <c r="J821" s="77"/>
      <c r="K821" s="77"/>
    </row>
    <row r="822" spans="1:13" customFormat="1" hidden="1" x14ac:dyDescent="0.25">
      <c r="A822" s="1">
        <f>A818</f>
        <v>0</v>
      </c>
      <c r="B822" s="6"/>
    </row>
    <row r="823" spans="1:13" customFormat="1" hidden="1" x14ac:dyDescent="0.25">
      <c r="A823" s="1">
        <f>A824</f>
        <v>0</v>
      </c>
      <c r="B823" s="6"/>
    </row>
    <row r="824" spans="1:13" customFormat="1" hidden="1" x14ac:dyDescent="0.25">
      <c r="A824" s="1">
        <f>A799*IF(COUNTA([1]summary!$H$72:$H$81)=0,IF([1]summary!$G$20="všetky predmety spolu",0,1),IF([1]summary!$E$58="cenové ponuky komplexne",0,1))</f>
        <v>0</v>
      </c>
      <c r="B824" s="6"/>
      <c r="C824" s="31" t="s">
        <v>31</v>
      </c>
      <c r="D824" s="32"/>
    </row>
    <row r="825" spans="1:13" s="33" customFormat="1" hidden="1" x14ac:dyDescent="0.25">
      <c r="A825" s="1">
        <f>A824</f>
        <v>0</v>
      </c>
      <c r="C825" s="31"/>
    </row>
    <row r="826" spans="1:13" s="33" customFormat="1" ht="15" hidden="1" customHeight="1" x14ac:dyDescent="0.25">
      <c r="A826" s="1">
        <f>A824</f>
        <v>0</v>
      </c>
      <c r="C826" s="31" t="s">
        <v>32</v>
      </c>
      <c r="D826" s="32"/>
      <c r="G826" s="34"/>
      <c r="H826" s="34"/>
      <c r="I826" s="34"/>
      <c r="J826" s="34"/>
      <c r="K826" s="34"/>
    </row>
    <row r="827" spans="1:13" s="33" customFormat="1" hidden="1" x14ac:dyDescent="0.25">
      <c r="A827" s="1">
        <f>A824</f>
        <v>0</v>
      </c>
      <c r="F827" s="35"/>
      <c r="G827" s="68" t="str">
        <f>"podpis a pečiatka "&amp;IF(COUNTA([1]summary!$H$72:$H$81)=0,"navrhovateľa","dodávateľa")</f>
        <v>podpis a pečiatka navrhovateľa</v>
      </c>
      <c r="H827" s="68"/>
      <c r="I827" s="68"/>
      <c r="J827" s="68"/>
      <c r="K827" s="68"/>
    </row>
    <row r="828" spans="1:13" s="33" customFormat="1" hidden="1" x14ac:dyDescent="0.25">
      <c r="A828" s="1">
        <f>A824</f>
        <v>0</v>
      </c>
      <c r="F828" s="35"/>
      <c r="G828" s="36"/>
      <c r="H828" s="36"/>
      <c r="I828" s="36"/>
      <c r="J828" s="36"/>
      <c r="K828" s="36"/>
    </row>
    <row r="829" spans="1:13" customFormat="1" ht="15" hidden="1" customHeight="1" x14ac:dyDescent="0.25">
      <c r="A829" s="1">
        <f>A824*IF(COUNTA([1]summary!$H$72:$H$81)=0,1,0)</f>
        <v>0</v>
      </c>
      <c r="B829" s="69" t="s">
        <v>33</v>
      </c>
      <c r="C829" s="69"/>
      <c r="D829" s="69"/>
      <c r="E829" s="69"/>
      <c r="F829" s="69"/>
      <c r="G829" s="69"/>
      <c r="H829" s="69"/>
      <c r="I829" s="69"/>
      <c r="J829" s="69"/>
      <c r="K829" s="69"/>
      <c r="L829" s="37"/>
    </row>
    <row r="830" spans="1:13" customFormat="1" hidden="1" x14ac:dyDescent="0.25">
      <c r="A830" s="1">
        <f>A829</f>
        <v>0</v>
      </c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37"/>
    </row>
    <row r="831" spans="1:13" customFormat="1" ht="15" hidden="1" customHeight="1" x14ac:dyDescent="0.25">
      <c r="A831" s="1">
        <f>A824*IF(A829=1,0,1)</f>
        <v>0</v>
      </c>
      <c r="B831" s="69" t="s">
        <v>34</v>
      </c>
      <c r="C831" s="69"/>
      <c r="D831" s="69"/>
      <c r="E831" s="69"/>
      <c r="F831" s="69"/>
      <c r="G831" s="69"/>
      <c r="H831" s="69"/>
      <c r="I831" s="69"/>
      <c r="J831" s="69"/>
      <c r="K831" s="69"/>
      <c r="L831" s="37"/>
    </row>
    <row r="832" spans="1:13" customFormat="1" hidden="1" x14ac:dyDescent="0.25">
      <c r="A832" s="1">
        <f>A831</f>
        <v>0</v>
      </c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37"/>
    </row>
    <row r="833" spans="1:13" s="1" customFormat="1" ht="21" hidden="1" x14ac:dyDescent="0.25">
      <c r="A833" s="1">
        <f>A855*A824</f>
        <v>0</v>
      </c>
      <c r="B833" s="2"/>
      <c r="C833" s="3"/>
      <c r="D833" s="3"/>
      <c r="E833" s="3"/>
      <c r="F833" s="3"/>
      <c r="G833" s="3"/>
      <c r="H833" s="3"/>
      <c r="I833" s="3"/>
      <c r="J833" s="113" t="str">
        <f>IF(COUNTA([1]summary!$H$72:$H$81)=0,'[1]Výzva na prieskum trhu'!$C$139,'[1]Výzva na predloženie CP'!$B$324)</f>
        <v xml:space="preserve">Príloha č. 2: </v>
      </c>
      <c r="K833" s="113"/>
    </row>
    <row r="834" spans="1:13" s="1" customFormat="1" ht="23.25" hidden="1" x14ac:dyDescent="0.25">
      <c r="A834" s="1">
        <f>A855*A824</f>
        <v>0</v>
      </c>
      <c r="B834" s="114" t="str">
        <f>IF(COUNTA([1]summary!$H$72:$H$81)=0,'[1]Výzva na prieskum trhu'!$B$2,'[1]Výzva na predloženie CP'!$B$2)</f>
        <v>Výzva na predloženie ponúk - prieskum trhu</v>
      </c>
      <c r="C834" s="114"/>
      <c r="D834" s="114"/>
      <c r="E834" s="114"/>
      <c r="F834" s="114"/>
      <c r="G834" s="114"/>
      <c r="H834" s="114"/>
      <c r="I834" s="114"/>
      <c r="J834" s="114"/>
      <c r="K834" s="114"/>
      <c r="M834" s="4"/>
    </row>
    <row r="835" spans="1:13" s="1" customFormat="1" hidden="1" x14ac:dyDescent="0.25">
      <c r="A835" s="1">
        <f>A855*A824</f>
        <v>0</v>
      </c>
      <c r="B835" s="5"/>
      <c r="C835" s="5"/>
      <c r="D835" s="5"/>
      <c r="E835" s="5"/>
      <c r="F835" s="5"/>
      <c r="G835" s="5"/>
      <c r="H835" s="5"/>
      <c r="I835" s="5"/>
      <c r="J835" s="5"/>
      <c r="K835" s="5"/>
      <c r="M835" s="4"/>
    </row>
    <row r="836" spans="1:13" s="1" customFormat="1" ht="23.25" hidden="1" x14ac:dyDescent="0.25">
      <c r="A836" s="1">
        <f>A855*A824</f>
        <v>0</v>
      </c>
      <c r="B836" s="114" t="str">
        <f>IF(COUNTA([1]summary!$H$72:$H$81)=0,'[1]Výzva na prieskum trhu'!$E$139,'[1]Výzva na predloženie CP'!$E$324)</f>
        <v>Cenová ponuka</v>
      </c>
      <c r="C836" s="114"/>
      <c r="D836" s="114"/>
      <c r="E836" s="114"/>
      <c r="F836" s="114"/>
      <c r="G836" s="114"/>
      <c r="H836" s="114"/>
      <c r="I836" s="114"/>
      <c r="J836" s="114"/>
      <c r="K836" s="114"/>
      <c r="M836" s="4"/>
    </row>
    <row r="837" spans="1:13" customFormat="1" hidden="1" x14ac:dyDescent="0.25">
      <c r="A837" s="1">
        <f>A855*A824</f>
        <v>0</v>
      </c>
      <c r="B837" s="6"/>
    </row>
    <row r="838" spans="1:13" customFormat="1" ht="15" hidden="1" customHeight="1" x14ac:dyDescent="0.25">
      <c r="A838" s="1">
        <f>A855*A824</f>
        <v>0</v>
      </c>
      <c r="B838" s="77" t="s">
        <v>1</v>
      </c>
      <c r="C838" s="77"/>
      <c r="D838" s="77"/>
      <c r="E838" s="77"/>
      <c r="F838" s="77"/>
      <c r="G838" s="77"/>
      <c r="H838" s="77"/>
      <c r="I838" s="77"/>
      <c r="J838" s="77"/>
      <c r="K838" s="77"/>
    </row>
    <row r="839" spans="1:13" customFormat="1" hidden="1" x14ac:dyDescent="0.25">
      <c r="A839" s="1">
        <f>A855*A824</f>
        <v>0</v>
      </c>
      <c r="B839" s="77"/>
      <c r="C839" s="77"/>
      <c r="D839" s="77"/>
      <c r="E839" s="77"/>
      <c r="F839" s="77"/>
      <c r="G839" s="77"/>
      <c r="H839" s="77"/>
      <c r="I839" s="77"/>
      <c r="J839" s="77"/>
      <c r="K839" s="77"/>
    </row>
    <row r="840" spans="1:13" customFormat="1" hidden="1" x14ac:dyDescent="0.25">
      <c r="A840" s="1">
        <f>A855*A824</f>
        <v>0</v>
      </c>
      <c r="B840" s="77"/>
      <c r="C840" s="77"/>
      <c r="D840" s="77"/>
      <c r="E840" s="77"/>
      <c r="F840" s="77"/>
      <c r="G840" s="77"/>
      <c r="H840" s="77"/>
      <c r="I840" s="77"/>
      <c r="J840" s="77"/>
      <c r="K840" s="77"/>
    </row>
    <row r="841" spans="1:13" customFormat="1" hidden="1" x14ac:dyDescent="0.25">
      <c r="A841" s="1">
        <f>A855*A824</f>
        <v>0</v>
      </c>
      <c r="B841" s="6"/>
    </row>
    <row r="842" spans="1:13" s="1" customFormat="1" ht="19.5" hidden="1" customHeight="1" thickBot="1" x14ac:dyDescent="0.3">
      <c r="A842" s="1">
        <f>A855*A824</f>
        <v>0</v>
      </c>
      <c r="C842" s="145" t="str">
        <f>"Identifikačné údaje "&amp;IF(OR([1]summary!$K$41="",[1]summary!$K$41&gt;=[1]summary!$K$39),"navrhovateľa:","dodávateľa:")</f>
        <v>Identifikačné údaje navrhovateľa:</v>
      </c>
      <c r="D842" s="146"/>
      <c r="E842" s="146"/>
      <c r="F842" s="146"/>
      <c r="G842" s="147"/>
    </row>
    <row r="843" spans="1:13" s="1" customFormat="1" ht="19.5" hidden="1" customHeight="1" x14ac:dyDescent="0.25">
      <c r="A843" s="1">
        <f>A855*A824</f>
        <v>0</v>
      </c>
      <c r="C843" s="148" t="s">
        <v>2</v>
      </c>
      <c r="D843" s="149"/>
      <c r="E843" s="150"/>
      <c r="F843" s="151"/>
      <c r="G843" s="152"/>
    </row>
    <row r="844" spans="1:13" s="1" customFormat="1" ht="39" hidden="1" customHeight="1" x14ac:dyDescent="0.25">
      <c r="A844" s="1">
        <f>A855*A824</f>
        <v>0</v>
      </c>
      <c r="C844" s="143" t="s">
        <v>3</v>
      </c>
      <c r="D844" s="144"/>
      <c r="E844" s="135"/>
      <c r="F844" s="136"/>
      <c r="G844" s="137"/>
    </row>
    <row r="845" spans="1:13" s="1" customFormat="1" ht="19.5" hidden="1" customHeight="1" x14ac:dyDescent="0.25">
      <c r="A845" s="1">
        <f>A855*A824</f>
        <v>0</v>
      </c>
      <c r="C845" s="133" t="s">
        <v>4</v>
      </c>
      <c r="D845" s="134"/>
      <c r="E845" s="135"/>
      <c r="F845" s="136"/>
      <c r="G845" s="137"/>
    </row>
    <row r="846" spans="1:13" s="1" customFormat="1" ht="19.5" hidden="1" customHeight="1" x14ac:dyDescent="0.25">
      <c r="A846" s="1">
        <f>A855*A824</f>
        <v>0</v>
      </c>
      <c r="C846" s="133" t="s">
        <v>5</v>
      </c>
      <c r="D846" s="134"/>
      <c r="E846" s="135"/>
      <c r="F846" s="136"/>
      <c r="G846" s="137"/>
    </row>
    <row r="847" spans="1:13" s="1" customFormat="1" ht="19.5" hidden="1" customHeight="1" x14ac:dyDescent="0.25">
      <c r="A847" s="1">
        <f>A855*A824</f>
        <v>0</v>
      </c>
      <c r="C847" s="133" t="s">
        <v>6</v>
      </c>
      <c r="D847" s="134"/>
      <c r="E847" s="135"/>
      <c r="F847" s="136"/>
      <c r="G847" s="137"/>
    </row>
    <row r="848" spans="1:13" s="1" customFormat="1" ht="19.5" hidden="1" customHeight="1" x14ac:dyDescent="0.25">
      <c r="A848" s="1">
        <f>A855*A824</f>
        <v>0</v>
      </c>
      <c r="C848" s="133" t="s">
        <v>7</v>
      </c>
      <c r="D848" s="134"/>
      <c r="E848" s="135"/>
      <c r="F848" s="136"/>
      <c r="G848" s="137"/>
    </row>
    <row r="849" spans="1:11" s="1" customFormat="1" ht="19.5" hidden="1" customHeight="1" x14ac:dyDescent="0.25">
      <c r="A849" s="1">
        <f>A855*A824</f>
        <v>0</v>
      </c>
      <c r="C849" s="133" t="s">
        <v>8</v>
      </c>
      <c r="D849" s="134"/>
      <c r="E849" s="135"/>
      <c r="F849" s="136"/>
      <c r="G849" s="137"/>
    </row>
    <row r="850" spans="1:11" s="1" customFormat="1" ht="19.5" hidden="1" customHeight="1" x14ac:dyDescent="0.25">
      <c r="A850" s="1">
        <f>A855*A824</f>
        <v>0</v>
      </c>
      <c r="C850" s="133" t="s">
        <v>9</v>
      </c>
      <c r="D850" s="134"/>
      <c r="E850" s="135"/>
      <c r="F850" s="136"/>
      <c r="G850" s="137"/>
    </row>
    <row r="851" spans="1:11" s="1" customFormat="1" ht="19.5" hidden="1" customHeight="1" x14ac:dyDescent="0.25">
      <c r="A851" s="1">
        <f>A855*A824</f>
        <v>0</v>
      </c>
      <c r="C851" s="133" t="s">
        <v>10</v>
      </c>
      <c r="D851" s="134"/>
      <c r="E851" s="135"/>
      <c r="F851" s="136"/>
      <c r="G851" s="137"/>
    </row>
    <row r="852" spans="1:11" s="1" customFormat="1" ht="19.5" hidden="1" customHeight="1" thickBot="1" x14ac:dyDescent="0.3">
      <c r="A852" s="1">
        <f>A855*A824</f>
        <v>0</v>
      </c>
      <c r="C852" s="138" t="s">
        <v>11</v>
      </c>
      <c r="D852" s="139"/>
      <c r="E852" s="140"/>
      <c r="F852" s="141"/>
      <c r="G852" s="142"/>
    </row>
    <row r="853" spans="1:11" customFormat="1" hidden="1" x14ac:dyDescent="0.25">
      <c r="A853" s="1">
        <f>A855*A824</f>
        <v>0</v>
      </c>
      <c r="B853" s="6"/>
    </row>
    <row r="854" spans="1:11" customFormat="1" hidden="1" x14ac:dyDescent="0.25">
      <c r="A854" s="1">
        <f>A855*A824</f>
        <v>0</v>
      </c>
      <c r="B854" s="6"/>
    </row>
    <row r="855" spans="1:11" customFormat="1" hidden="1" x14ac:dyDescent="0.25">
      <c r="A855">
        <f>IF(D855&lt;&gt;"",1,0)</f>
        <v>0</v>
      </c>
      <c r="B855" s="94" t="s">
        <v>12</v>
      </c>
      <c r="C855" s="94"/>
      <c r="D855" s="95" t="str">
        <f>IF([1]summary!$B$52&lt;&gt;"",[1]summary!$B$52,"")</f>
        <v/>
      </c>
      <c r="E855" s="95"/>
      <c r="F855" s="95"/>
      <c r="G855" s="95"/>
      <c r="H855" s="95"/>
      <c r="I855" s="95"/>
      <c r="J855" s="95"/>
      <c r="K855" s="7"/>
    </row>
    <row r="856" spans="1:11" customFormat="1" hidden="1" x14ac:dyDescent="0.25">
      <c r="A856" s="1">
        <f>A855</f>
        <v>0</v>
      </c>
      <c r="B856" s="6"/>
    </row>
    <row r="857" spans="1:11" customFormat="1" ht="54.95" hidden="1" customHeight="1" thickBot="1" x14ac:dyDescent="0.3">
      <c r="A857" s="1">
        <f>A855</f>
        <v>0</v>
      </c>
      <c r="B857" s="96" t="s">
        <v>13</v>
      </c>
      <c r="C857" s="97"/>
      <c r="D857" s="98"/>
      <c r="E857" s="99" t="s">
        <v>35</v>
      </c>
      <c r="F857" s="100"/>
      <c r="G857" s="8" t="s">
        <v>14</v>
      </c>
      <c r="H857" s="9" t="s">
        <v>15</v>
      </c>
      <c r="I857" s="8" t="s">
        <v>16</v>
      </c>
      <c r="J857" s="10" t="s">
        <v>17</v>
      </c>
      <c r="K857" s="10" t="s">
        <v>18</v>
      </c>
    </row>
    <row r="858" spans="1:11" customFormat="1" ht="25.5" hidden="1" customHeight="1" x14ac:dyDescent="0.25">
      <c r="A858" s="1">
        <f>A855</f>
        <v>0</v>
      </c>
      <c r="B858" s="78" t="s">
        <v>36</v>
      </c>
      <c r="C858" s="79"/>
      <c r="D858" s="23"/>
      <c r="E858" s="123"/>
      <c r="F858" s="124"/>
      <c r="G858" s="11" t="s">
        <v>19</v>
      </c>
      <c r="H858" s="12"/>
      <c r="I858" s="13"/>
      <c r="J858" s="14" t="str">
        <f t="shared" ref="J858:J865" si="30">IF(AND(H858&lt;&gt;"",I858&lt;&gt;""),H858*I858,"")</f>
        <v/>
      </c>
      <c r="K858" s="14" t="str">
        <f t="shared" ref="K858:K865" si="31">IF(J858&lt;&gt;"",J858*1.2,"")</f>
        <v/>
      </c>
    </row>
    <row r="859" spans="1:11" customFormat="1" ht="25.5" hidden="1" customHeight="1" x14ac:dyDescent="0.25">
      <c r="A859" s="1">
        <f>A855</f>
        <v>0</v>
      </c>
      <c r="B859" s="80"/>
      <c r="C859" s="81"/>
      <c r="D859" s="24"/>
      <c r="E859" s="125"/>
      <c r="F859" s="126"/>
      <c r="G859" s="15" t="s">
        <v>19</v>
      </c>
      <c r="H859" s="16"/>
      <c r="I859" s="17"/>
      <c r="J859" s="18" t="str">
        <f t="shared" si="30"/>
        <v/>
      </c>
      <c r="K859" s="18" t="str">
        <f t="shared" si="31"/>
        <v/>
      </c>
    </row>
    <row r="860" spans="1:11" customFormat="1" ht="25.5" hidden="1" customHeight="1" thickBot="1" x14ac:dyDescent="0.3">
      <c r="A860" s="1">
        <f>A855</f>
        <v>0</v>
      </c>
      <c r="B860" s="82"/>
      <c r="C860" s="83"/>
      <c r="D860" s="25"/>
      <c r="E860" s="127"/>
      <c r="F860" s="128"/>
      <c r="G860" s="19" t="s">
        <v>19</v>
      </c>
      <c r="H860" s="20"/>
      <c r="I860" s="21"/>
      <c r="J860" s="22" t="str">
        <f t="shared" si="30"/>
        <v/>
      </c>
      <c r="K860" s="22" t="str">
        <f t="shared" si="31"/>
        <v/>
      </c>
    </row>
    <row r="861" spans="1:11" customFormat="1" ht="25.5" hidden="1" customHeight="1" x14ac:dyDescent="0.25">
      <c r="A861" s="1">
        <f>A855</f>
        <v>0</v>
      </c>
      <c r="B861" s="78" t="s">
        <v>20</v>
      </c>
      <c r="C861" s="79"/>
      <c r="D861" s="23"/>
      <c r="E861" s="123"/>
      <c r="F861" s="124"/>
      <c r="G861" s="11" t="s">
        <v>19</v>
      </c>
      <c r="H861" s="12"/>
      <c r="I861" s="13"/>
      <c r="J861" s="14" t="str">
        <f t="shared" si="30"/>
        <v/>
      </c>
      <c r="K861" s="14" t="str">
        <f t="shared" si="31"/>
        <v/>
      </c>
    </row>
    <row r="862" spans="1:11" customFormat="1" ht="25.5" hidden="1" customHeight="1" x14ac:dyDescent="0.25">
      <c r="A862" s="1">
        <f>A855</f>
        <v>0</v>
      </c>
      <c r="B862" s="80"/>
      <c r="C862" s="81"/>
      <c r="D862" s="24"/>
      <c r="E862" s="125"/>
      <c r="F862" s="126"/>
      <c r="G862" s="15" t="s">
        <v>19</v>
      </c>
      <c r="H862" s="16"/>
      <c r="I862" s="17"/>
      <c r="J862" s="18" t="str">
        <f t="shared" si="30"/>
        <v/>
      </c>
      <c r="K862" s="18" t="str">
        <f t="shared" si="31"/>
        <v/>
      </c>
    </row>
    <row r="863" spans="1:11" customFormat="1" ht="25.5" hidden="1" customHeight="1" thickBot="1" x14ac:dyDescent="0.3">
      <c r="A863" s="1">
        <f>A855</f>
        <v>0</v>
      </c>
      <c r="B863" s="82"/>
      <c r="C863" s="83"/>
      <c r="D863" s="25"/>
      <c r="E863" s="127"/>
      <c r="F863" s="128"/>
      <c r="G863" s="19" t="s">
        <v>19</v>
      </c>
      <c r="H863" s="20"/>
      <c r="I863" s="21"/>
      <c r="J863" s="22" t="str">
        <f t="shared" si="30"/>
        <v/>
      </c>
      <c r="K863" s="22" t="str">
        <f t="shared" si="31"/>
        <v/>
      </c>
    </row>
    <row r="864" spans="1:11" customFormat="1" ht="25.5" hidden="1" customHeight="1" x14ac:dyDescent="0.25">
      <c r="A864" s="1">
        <f>A855</f>
        <v>0</v>
      </c>
      <c r="B864" s="78" t="s">
        <v>21</v>
      </c>
      <c r="C864" s="79"/>
      <c r="D864" s="23" t="s">
        <v>22</v>
      </c>
      <c r="E864" s="129" t="s">
        <v>23</v>
      </c>
      <c r="F864" s="130"/>
      <c r="G864" s="11" t="s">
        <v>23</v>
      </c>
      <c r="H864" s="12"/>
      <c r="I864" s="13">
        <v>1</v>
      </c>
      <c r="J864" s="14" t="str">
        <f t="shared" si="30"/>
        <v/>
      </c>
      <c r="K864" s="14" t="str">
        <f t="shared" si="31"/>
        <v/>
      </c>
    </row>
    <row r="865" spans="1:13" customFormat="1" ht="25.5" hidden="1" customHeight="1" thickBot="1" x14ac:dyDescent="0.3">
      <c r="A865" s="1">
        <f>A855</f>
        <v>0</v>
      </c>
      <c r="B865" s="82"/>
      <c r="C865" s="83"/>
      <c r="D865" s="25" t="s">
        <v>24</v>
      </c>
      <c r="E865" s="131" t="s">
        <v>23</v>
      </c>
      <c r="F865" s="132"/>
      <c r="G865" s="19" t="s">
        <v>23</v>
      </c>
      <c r="H865" s="20"/>
      <c r="I865" s="21">
        <v>1</v>
      </c>
      <c r="J865" s="22" t="str">
        <f t="shared" si="30"/>
        <v/>
      </c>
      <c r="K865" s="22" t="str">
        <f t="shared" si="31"/>
        <v/>
      </c>
    </row>
    <row r="866" spans="1:13" customFormat="1" ht="25.5" hidden="1" customHeight="1" thickBot="1" x14ac:dyDescent="0.3">
      <c r="A866" s="1">
        <f>A855</f>
        <v>0</v>
      </c>
      <c r="B866" s="26"/>
      <c r="C866" s="27"/>
      <c r="D866" s="27"/>
      <c r="E866" s="27"/>
      <c r="F866" s="27"/>
      <c r="G866" s="27"/>
      <c r="H866" s="28"/>
      <c r="I866" s="28" t="s">
        <v>25</v>
      </c>
      <c r="J866" s="29" t="str">
        <f>IF(SUM(J858:J865)&gt;0,SUM(J858:J865),"")</f>
        <v/>
      </c>
      <c r="K866" s="29" t="str">
        <f>IF(SUM(K858:K865)&gt;0,SUM(K858:K865),"")</f>
        <v/>
      </c>
    </row>
    <row r="867" spans="1:13" customFormat="1" hidden="1" x14ac:dyDescent="0.25">
      <c r="A867" s="1">
        <f>A855</f>
        <v>0</v>
      </c>
      <c r="B867" s="30" t="s">
        <v>26</v>
      </c>
    </row>
    <row r="868" spans="1:13" customFormat="1" hidden="1" x14ac:dyDescent="0.25">
      <c r="A868" s="1">
        <f>A855</f>
        <v>0</v>
      </c>
      <c r="B868" s="6"/>
    </row>
    <row r="869" spans="1:13" customFormat="1" hidden="1" x14ac:dyDescent="0.25">
      <c r="A869" s="1">
        <f>A855</f>
        <v>0</v>
      </c>
      <c r="B869" s="6"/>
    </row>
    <row r="870" spans="1:13" customFormat="1" hidden="1" x14ac:dyDescent="0.25">
      <c r="A870" s="1">
        <f>A855*IF(COUNTA([1]summary!$H$72:$H$81)=0,1,0)</f>
        <v>0</v>
      </c>
      <c r="B870" s="6"/>
      <c r="C870" s="70" t="s">
        <v>27</v>
      </c>
      <c r="D870" s="71"/>
      <c r="E870" s="71"/>
      <c r="F870" s="71"/>
      <c r="G870" s="71"/>
      <c r="H870" s="71"/>
      <c r="I870" s="71"/>
      <c r="J870" s="72"/>
    </row>
    <row r="871" spans="1:13" customFormat="1" hidden="1" x14ac:dyDescent="0.25">
      <c r="A871" s="1">
        <f>A870</f>
        <v>0</v>
      </c>
      <c r="B871" s="6"/>
      <c r="C871" s="73"/>
      <c r="D871" s="74"/>
      <c r="E871" s="74"/>
      <c r="F871" s="74"/>
      <c r="G871" s="74"/>
      <c r="H871" s="74"/>
      <c r="I871" s="74"/>
      <c r="J871" s="75"/>
    </row>
    <row r="872" spans="1:13" customFormat="1" hidden="1" x14ac:dyDescent="0.25">
      <c r="A872" s="1">
        <f>A870</f>
        <v>0</v>
      </c>
      <c r="B872" s="6"/>
    </row>
    <row r="873" spans="1:13" customFormat="1" hidden="1" x14ac:dyDescent="0.25">
      <c r="A873" s="1">
        <f>A870</f>
        <v>0</v>
      </c>
      <c r="B873" s="6"/>
    </row>
    <row r="874" spans="1:13" customFormat="1" hidden="1" x14ac:dyDescent="0.25">
      <c r="A874" s="1">
        <f>A855*IF([1]summary!$F$12='Príloha č. 2'!M874,1,0)</f>
        <v>0</v>
      </c>
      <c r="B874" s="76" t="s">
        <v>28</v>
      </c>
      <c r="C874" s="76"/>
      <c r="D874" s="76"/>
      <c r="E874" s="76"/>
      <c r="F874" s="76"/>
      <c r="G874" s="76"/>
      <c r="H874" s="76"/>
      <c r="I874" s="76"/>
      <c r="J874" s="76"/>
      <c r="K874" s="76"/>
      <c r="M874" s="4" t="s">
        <v>29</v>
      </c>
    </row>
    <row r="875" spans="1:13" customFormat="1" hidden="1" x14ac:dyDescent="0.25">
      <c r="A875" s="1">
        <f>A874</f>
        <v>0</v>
      </c>
      <c r="B875" s="6"/>
    </row>
    <row r="876" spans="1:13" customFormat="1" ht="15" hidden="1" customHeight="1" x14ac:dyDescent="0.25">
      <c r="A876" s="1">
        <f>A874</f>
        <v>0</v>
      </c>
      <c r="B876" s="77" t="s">
        <v>30</v>
      </c>
      <c r="C876" s="77"/>
      <c r="D876" s="77"/>
      <c r="E876" s="77"/>
      <c r="F876" s="77"/>
      <c r="G876" s="77"/>
      <c r="H876" s="77"/>
      <c r="I876" s="77"/>
      <c r="J876" s="77"/>
      <c r="K876" s="77"/>
    </row>
    <row r="877" spans="1:13" customFormat="1" hidden="1" x14ac:dyDescent="0.25">
      <c r="A877" s="1">
        <f>A874</f>
        <v>0</v>
      </c>
      <c r="B877" s="77"/>
      <c r="C877" s="77"/>
      <c r="D877" s="77"/>
      <c r="E877" s="77"/>
      <c r="F877" s="77"/>
      <c r="G877" s="77"/>
      <c r="H877" s="77"/>
      <c r="I877" s="77"/>
      <c r="J877" s="77"/>
      <c r="K877" s="77"/>
    </row>
    <row r="878" spans="1:13" customFormat="1" hidden="1" x14ac:dyDescent="0.25">
      <c r="A878" s="1">
        <f>A874</f>
        <v>0</v>
      </c>
      <c r="B878" s="6"/>
    </row>
    <row r="879" spans="1:13" customFormat="1" hidden="1" x14ac:dyDescent="0.25">
      <c r="A879" s="1">
        <f>A880</f>
        <v>0</v>
      </c>
      <c r="B879" s="6"/>
    </row>
    <row r="880" spans="1:13" customFormat="1" hidden="1" x14ac:dyDescent="0.25">
      <c r="A880" s="1">
        <f>A855*IF(COUNTA([1]summary!$H$72:$H$81)=0,IF([1]summary!$G$20="všetky predmety spolu",0,1),IF([1]summary!$E$58="cenové ponuky komplexne",0,1))</f>
        <v>0</v>
      </c>
      <c r="B880" s="6"/>
      <c r="C880" s="31" t="s">
        <v>31</v>
      </c>
      <c r="D880" s="32"/>
    </row>
    <row r="881" spans="1:13" s="33" customFormat="1" hidden="1" x14ac:dyDescent="0.25">
      <c r="A881" s="1">
        <f>A880</f>
        <v>0</v>
      </c>
      <c r="C881" s="31"/>
    </row>
    <row r="882" spans="1:13" s="33" customFormat="1" ht="15" hidden="1" customHeight="1" x14ac:dyDescent="0.25">
      <c r="A882" s="1">
        <f>A880</f>
        <v>0</v>
      </c>
      <c r="C882" s="31" t="s">
        <v>32</v>
      </c>
      <c r="D882" s="32"/>
      <c r="G882" s="34"/>
      <c r="H882" s="34"/>
      <c r="I882" s="34"/>
      <c r="J882" s="34"/>
      <c r="K882" s="34"/>
    </row>
    <row r="883" spans="1:13" s="33" customFormat="1" hidden="1" x14ac:dyDescent="0.25">
      <c r="A883" s="1">
        <f>A880</f>
        <v>0</v>
      </c>
      <c r="F883" s="35"/>
      <c r="G883" s="68" t="str">
        <f>"podpis a pečiatka "&amp;IF(COUNTA([1]summary!$H$72:$H$81)=0,"navrhovateľa","dodávateľa")</f>
        <v>podpis a pečiatka navrhovateľa</v>
      </c>
      <c r="H883" s="68"/>
      <c r="I883" s="68"/>
      <c r="J883" s="68"/>
      <c r="K883" s="68"/>
    </row>
    <row r="884" spans="1:13" s="33" customFormat="1" hidden="1" x14ac:dyDescent="0.25">
      <c r="A884" s="1">
        <f>A880</f>
        <v>0</v>
      </c>
      <c r="F884" s="35"/>
      <c r="G884" s="36"/>
      <c r="H884" s="36"/>
      <c r="I884" s="36"/>
      <c r="J884" s="36"/>
      <c r="K884" s="36"/>
    </row>
    <row r="885" spans="1:13" customFormat="1" ht="15" hidden="1" customHeight="1" x14ac:dyDescent="0.25">
      <c r="A885" s="1">
        <f>A880*IF(COUNTA([1]summary!$H$72:$H$81)=0,1,0)</f>
        <v>0</v>
      </c>
      <c r="B885" s="69" t="s">
        <v>33</v>
      </c>
      <c r="C885" s="69"/>
      <c r="D885" s="69"/>
      <c r="E885" s="69"/>
      <c r="F885" s="69"/>
      <c r="G885" s="69"/>
      <c r="H885" s="69"/>
      <c r="I885" s="69"/>
      <c r="J885" s="69"/>
      <c r="K885" s="69"/>
      <c r="L885" s="37"/>
    </row>
    <row r="886" spans="1:13" customFormat="1" hidden="1" x14ac:dyDescent="0.25">
      <c r="A886" s="1">
        <f>A885</f>
        <v>0</v>
      </c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37"/>
    </row>
    <row r="887" spans="1:13" customFormat="1" ht="15" hidden="1" customHeight="1" x14ac:dyDescent="0.25">
      <c r="A887" s="1">
        <f>A880*IF(A885=1,0,1)</f>
        <v>0</v>
      </c>
      <c r="B887" s="69" t="s">
        <v>34</v>
      </c>
      <c r="C887" s="69"/>
      <c r="D887" s="69"/>
      <c r="E887" s="69"/>
      <c r="F887" s="69"/>
      <c r="G887" s="69"/>
      <c r="H887" s="69"/>
      <c r="I887" s="69"/>
      <c r="J887" s="69"/>
      <c r="K887" s="69"/>
      <c r="L887" s="37"/>
    </row>
    <row r="888" spans="1:13" customFormat="1" hidden="1" x14ac:dyDescent="0.25">
      <c r="A888" s="1">
        <f>A887</f>
        <v>0</v>
      </c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37"/>
    </row>
    <row r="889" spans="1:13" s="1" customFormat="1" ht="21" hidden="1" x14ac:dyDescent="0.25">
      <c r="A889" s="1">
        <f>A911*A880</f>
        <v>0</v>
      </c>
      <c r="B889" s="2"/>
      <c r="C889" s="3"/>
      <c r="D889" s="3"/>
      <c r="E889" s="3"/>
      <c r="F889" s="3"/>
      <c r="G889" s="3"/>
      <c r="H889" s="3"/>
      <c r="I889" s="3"/>
      <c r="J889" s="113" t="str">
        <f>IF(COUNTA([1]summary!$H$72:$H$81)=0,'[1]Výzva na prieskum trhu'!$C$139,'[1]Výzva na predloženie CP'!$B$324)</f>
        <v xml:space="preserve">Príloha č. 2: </v>
      </c>
      <c r="K889" s="113"/>
    </row>
    <row r="890" spans="1:13" s="1" customFormat="1" ht="23.25" hidden="1" x14ac:dyDescent="0.25">
      <c r="A890" s="1">
        <f>A911*A880</f>
        <v>0</v>
      </c>
      <c r="B890" s="114" t="str">
        <f>IF(COUNTA([1]summary!$H$72:$H$81)=0,'[1]Výzva na prieskum trhu'!$B$2,'[1]Výzva na predloženie CP'!$B$2)</f>
        <v>Výzva na predloženie ponúk - prieskum trhu</v>
      </c>
      <c r="C890" s="114"/>
      <c r="D890" s="114"/>
      <c r="E890" s="114"/>
      <c r="F890" s="114"/>
      <c r="G890" s="114"/>
      <c r="H890" s="114"/>
      <c r="I890" s="114"/>
      <c r="J890" s="114"/>
      <c r="K890" s="114"/>
      <c r="M890" s="4"/>
    </row>
    <row r="891" spans="1:13" s="1" customFormat="1" hidden="1" x14ac:dyDescent="0.25">
      <c r="A891" s="1">
        <f>A911*A880</f>
        <v>0</v>
      </c>
      <c r="B891" s="5"/>
      <c r="C891" s="5"/>
      <c r="D891" s="5"/>
      <c r="E891" s="5"/>
      <c r="F891" s="5"/>
      <c r="G891" s="5"/>
      <c r="H891" s="5"/>
      <c r="I891" s="5"/>
      <c r="J891" s="5"/>
      <c r="K891" s="5"/>
      <c r="M891" s="4"/>
    </row>
    <row r="892" spans="1:13" s="1" customFormat="1" ht="23.25" hidden="1" x14ac:dyDescent="0.25">
      <c r="A892" s="1">
        <f>A911*A880</f>
        <v>0</v>
      </c>
      <c r="B892" s="114" t="str">
        <f>IF(COUNTA([1]summary!$H$72:$H$81)=0,'[1]Výzva na prieskum trhu'!$E$139,'[1]Výzva na predloženie CP'!$E$324)</f>
        <v>Cenová ponuka</v>
      </c>
      <c r="C892" s="114"/>
      <c r="D892" s="114"/>
      <c r="E892" s="114"/>
      <c r="F892" s="114"/>
      <c r="G892" s="114"/>
      <c r="H892" s="114"/>
      <c r="I892" s="114"/>
      <c r="J892" s="114"/>
      <c r="K892" s="114"/>
      <c r="M892" s="4"/>
    </row>
    <row r="893" spans="1:13" customFormat="1" hidden="1" x14ac:dyDescent="0.25">
      <c r="A893" s="1">
        <f>A911*A880</f>
        <v>0</v>
      </c>
      <c r="B893" s="6"/>
    </row>
    <row r="894" spans="1:13" customFormat="1" ht="15" hidden="1" customHeight="1" x14ac:dyDescent="0.25">
      <c r="A894" s="1">
        <f>A911*A880</f>
        <v>0</v>
      </c>
      <c r="B894" s="77" t="s">
        <v>1</v>
      </c>
      <c r="C894" s="77"/>
      <c r="D894" s="77"/>
      <c r="E894" s="77"/>
      <c r="F894" s="77"/>
      <c r="G894" s="77"/>
      <c r="H894" s="77"/>
      <c r="I894" s="77"/>
      <c r="J894" s="77"/>
      <c r="K894" s="77"/>
    </row>
    <row r="895" spans="1:13" customFormat="1" hidden="1" x14ac:dyDescent="0.25">
      <c r="A895" s="1">
        <f>A911*A880</f>
        <v>0</v>
      </c>
      <c r="B895" s="77"/>
      <c r="C895" s="77"/>
      <c r="D895" s="77"/>
      <c r="E895" s="77"/>
      <c r="F895" s="77"/>
      <c r="G895" s="77"/>
      <c r="H895" s="77"/>
      <c r="I895" s="77"/>
      <c r="J895" s="77"/>
      <c r="K895" s="77"/>
    </row>
    <row r="896" spans="1:13" customFormat="1" hidden="1" x14ac:dyDescent="0.25">
      <c r="A896" s="1">
        <f>A911*A880</f>
        <v>0</v>
      </c>
      <c r="B896" s="77"/>
      <c r="C896" s="77"/>
      <c r="D896" s="77"/>
      <c r="E896" s="77"/>
      <c r="F896" s="77"/>
      <c r="G896" s="77"/>
      <c r="H896" s="77"/>
      <c r="I896" s="77"/>
      <c r="J896" s="77"/>
      <c r="K896" s="77"/>
    </row>
    <row r="897" spans="1:11" customFormat="1" hidden="1" x14ac:dyDescent="0.25">
      <c r="A897" s="1">
        <f>A911*A880</f>
        <v>0</v>
      </c>
      <c r="B897" s="6"/>
    </row>
    <row r="898" spans="1:11" s="1" customFormat="1" ht="19.5" hidden="1" customHeight="1" thickBot="1" x14ac:dyDescent="0.3">
      <c r="A898" s="1">
        <f>A911*A880</f>
        <v>0</v>
      </c>
      <c r="C898" s="145" t="str">
        <f>"Identifikačné údaje "&amp;IF(OR([1]summary!$K$41="",[1]summary!$K$41&gt;=[1]summary!$K$39),"navrhovateľa:","dodávateľa:")</f>
        <v>Identifikačné údaje navrhovateľa:</v>
      </c>
      <c r="D898" s="146"/>
      <c r="E898" s="146"/>
      <c r="F898" s="146"/>
      <c r="G898" s="147"/>
    </row>
    <row r="899" spans="1:11" s="1" customFormat="1" ht="19.5" hidden="1" customHeight="1" x14ac:dyDescent="0.25">
      <c r="A899" s="1">
        <f>A911*A880</f>
        <v>0</v>
      </c>
      <c r="C899" s="148" t="s">
        <v>2</v>
      </c>
      <c r="D899" s="149"/>
      <c r="E899" s="150"/>
      <c r="F899" s="151"/>
      <c r="G899" s="152"/>
    </row>
    <row r="900" spans="1:11" s="1" customFormat="1" ht="39" hidden="1" customHeight="1" x14ac:dyDescent="0.25">
      <c r="A900" s="1">
        <f>A911*A880</f>
        <v>0</v>
      </c>
      <c r="C900" s="143" t="s">
        <v>3</v>
      </c>
      <c r="D900" s="144"/>
      <c r="E900" s="135"/>
      <c r="F900" s="136"/>
      <c r="G900" s="137"/>
    </row>
    <row r="901" spans="1:11" s="1" customFormat="1" ht="19.5" hidden="1" customHeight="1" x14ac:dyDescent="0.25">
      <c r="A901" s="1">
        <f>A911*A880</f>
        <v>0</v>
      </c>
      <c r="C901" s="133" t="s">
        <v>4</v>
      </c>
      <c r="D901" s="134"/>
      <c r="E901" s="135"/>
      <c r="F901" s="136"/>
      <c r="G901" s="137"/>
    </row>
    <row r="902" spans="1:11" s="1" customFormat="1" ht="19.5" hidden="1" customHeight="1" x14ac:dyDescent="0.25">
      <c r="A902" s="1">
        <f>A911*A880</f>
        <v>0</v>
      </c>
      <c r="C902" s="133" t="s">
        <v>5</v>
      </c>
      <c r="D902" s="134"/>
      <c r="E902" s="135"/>
      <c r="F902" s="136"/>
      <c r="G902" s="137"/>
    </row>
    <row r="903" spans="1:11" s="1" customFormat="1" ht="19.5" hidden="1" customHeight="1" x14ac:dyDescent="0.25">
      <c r="A903" s="1">
        <f>A911*A880</f>
        <v>0</v>
      </c>
      <c r="C903" s="133" t="s">
        <v>6</v>
      </c>
      <c r="D903" s="134"/>
      <c r="E903" s="135"/>
      <c r="F903" s="136"/>
      <c r="G903" s="137"/>
    </row>
    <row r="904" spans="1:11" s="1" customFormat="1" ht="19.5" hidden="1" customHeight="1" x14ac:dyDescent="0.25">
      <c r="A904" s="1">
        <f>A911*A880</f>
        <v>0</v>
      </c>
      <c r="C904" s="133" t="s">
        <v>7</v>
      </c>
      <c r="D904" s="134"/>
      <c r="E904" s="135"/>
      <c r="F904" s="136"/>
      <c r="G904" s="137"/>
    </row>
    <row r="905" spans="1:11" s="1" customFormat="1" ht="19.5" hidden="1" customHeight="1" x14ac:dyDescent="0.25">
      <c r="A905" s="1">
        <f>A911*A880</f>
        <v>0</v>
      </c>
      <c r="C905" s="133" t="s">
        <v>8</v>
      </c>
      <c r="D905" s="134"/>
      <c r="E905" s="135"/>
      <c r="F905" s="136"/>
      <c r="G905" s="137"/>
    </row>
    <row r="906" spans="1:11" s="1" customFormat="1" ht="19.5" hidden="1" customHeight="1" x14ac:dyDescent="0.25">
      <c r="A906" s="1">
        <f>A911*A880</f>
        <v>0</v>
      </c>
      <c r="C906" s="133" t="s">
        <v>9</v>
      </c>
      <c r="D906" s="134"/>
      <c r="E906" s="135"/>
      <c r="F906" s="136"/>
      <c r="G906" s="137"/>
    </row>
    <row r="907" spans="1:11" s="1" customFormat="1" ht="19.5" hidden="1" customHeight="1" x14ac:dyDescent="0.25">
      <c r="A907" s="1">
        <f>A911*A880</f>
        <v>0</v>
      </c>
      <c r="C907" s="133" t="s">
        <v>10</v>
      </c>
      <c r="D907" s="134"/>
      <c r="E907" s="135"/>
      <c r="F907" s="136"/>
      <c r="G907" s="137"/>
    </row>
    <row r="908" spans="1:11" s="1" customFormat="1" ht="19.5" hidden="1" customHeight="1" thickBot="1" x14ac:dyDescent="0.3">
      <c r="A908" s="1">
        <f>A911*A880</f>
        <v>0</v>
      </c>
      <c r="C908" s="138" t="s">
        <v>11</v>
      </c>
      <c r="D908" s="139"/>
      <c r="E908" s="140"/>
      <c r="F908" s="141"/>
      <c r="G908" s="142"/>
    </row>
    <row r="909" spans="1:11" customFormat="1" hidden="1" x14ac:dyDescent="0.25">
      <c r="A909" s="1">
        <f>A911*A880</f>
        <v>0</v>
      </c>
      <c r="B909" s="6"/>
    </row>
    <row r="910" spans="1:11" customFormat="1" hidden="1" x14ac:dyDescent="0.25">
      <c r="A910" s="1">
        <f>A911*A880</f>
        <v>0</v>
      </c>
      <c r="B910" s="6"/>
    </row>
    <row r="911" spans="1:11" customFormat="1" hidden="1" x14ac:dyDescent="0.25">
      <c r="A911">
        <f>IF(D911&lt;&gt;"",1,0)</f>
        <v>0</v>
      </c>
      <c r="B911" s="94" t="s">
        <v>12</v>
      </c>
      <c r="C911" s="94"/>
      <c r="D911" s="95" t="str">
        <f>IF([1]summary!$B$53&lt;&gt;"",[1]summary!$B$53,"")</f>
        <v/>
      </c>
      <c r="E911" s="95"/>
      <c r="F911" s="95"/>
      <c r="G911" s="95"/>
      <c r="H911" s="95"/>
      <c r="I911" s="95"/>
      <c r="J911" s="95"/>
      <c r="K911" s="7"/>
    </row>
    <row r="912" spans="1:11" customFormat="1" hidden="1" x14ac:dyDescent="0.25">
      <c r="A912" s="1">
        <f>A911</f>
        <v>0</v>
      </c>
      <c r="B912" s="6"/>
    </row>
    <row r="913" spans="1:11" customFormat="1" ht="54.95" hidden="1" customHeight="1" thickBot="1" x14ac:dyDescent="0.3">
      <c r="A913" s="1">
        <f>A911</f>
        <v>0</v>
      </c>
      <c r="B913" s="96" t="s">
        <v>13</v>
      </c>
      <c r="C913" s="97"/>
      <c r="D913" s="98"/>
      <c r="E913" s="99" t="s">
        <v>35</v>
      </c>
      <c r="F913" s="100"/>
      <c r="G913" s="8" t="s">
        <v>14</v>
      </c>
      <c r="H913" s="9" t="s">
        <v>15</v>
      </c>
      <c r="I913" s="8" t="s">
        <v>16</v>
      </c>
      <c r="J913" s="10" t="s">
        <v>17</v>
      </c>
      <c r="K913" s="10" t="s">
        <v>18</v>
      </c>
    </row>
    <row r="914" spans="1:11" customFormat="1" ht="25.5" hidden="1" customHeight="1" x14ac:dyDescent="0.25">
      <c r="A914" s="1">
        <f>A911</f>
        <v>0</v>
      </c>
      <c r="B914" s="78" t="s">
        <v>36</v>
      </c>
      <c r="C914" s="79"/>
      <c r="D914" s="23"/>
      <c r="E914" s="123"/>
      <c r="F914" s="124"/>
      <c r="G914" s="11" t="s">
        <v>19</v>
      </c>
      <c r="H914" s="12"/>
      <c r="I914" s="13"/>
      <c r="J914" s="14" t="str">
        <f t="shared" ref="J914:J921" si="32">IF(AND(H914&lt;&gt;"",I914&lt;&gt;""),H914*I914,"")</f>
        <v/>
      </c>
      <c r="K914" s="14" t="str">
        <f t="shared" ref="K914:K921" si="33">IF(J914&lt;&gt;"",J914*1.2,"")</f>
        <v/>
      </c>
    </row>
    <row r="915" spans="1:11" customFormat="1" ht="25.5" hidden="1" customHeight="1" x14ac:dyDescent="0.25">
      <c r="A915" s="1">
        <f>A911</f>
        <v>0</v>
      </c>
      <c r="B915" s="80"/>
      <c r="C915" s="81"/>
      <c r="D915" s="24"/>
      <c r="E915" s="125"/>
      <c r="F915" s="126"/>
      <c r="G915" s="15" t="s">
        <v>19</v>
      </c>
      <c r="H915" s="16"/>
      <c r="I915" s="17"/>
      <c r="J915" s="18" t="str">
        <f t="shared" si="32"/>
        <v/>
      </c>
      <c r="K915" s="18" t="str">
        <f t="shared" si="33"/>
        <v/>
      </c>
    </row>
    <row r="916" spans="1:11" customFormat="1" ht="25.5" hidden="1" customHeight="1" thickBot="1" x14ac:dyDescent="0.3">
      <c r="A916" s="1">
        <f>A911</f>
        <v>0</v>
      </c>
      <c r="B916" s="82"/>
      <c r="C916" s="83"/>
      <c r="D916" s="25"/>
      <c r="E916" s="127"/>
      <c r="F916" s="128"/>
      <c r="G916" s="19" t="s">
        <v>19</v>
      </c>
      <c r="H916" s="20"/>
      <c r="I916" s="21"/>
      <c r="J916" s="22" t="str">
        <f t="shared" si="32"/>
        <v/>
      </c>
      <c r="K916" s="22" t="str">
        <f t="shared" si="33"/>
        <v/>
      </c>
    </row>
    <row r="917" spans="1:11" customFormat="1" ht="25.5" hidden="1" customHeight="1" x14ac:dyDescent="0.25">
      <c r="A917" s="1">
        <f>A911</f>
        <v>0</v>
      </c>
      <c r="B917" s="78" t="s">
        <v>20</v>
      </c>
      <c r="C917" s="79"/>
      <c r="D917" s="23"/>
      <c r="E917" s="123"/>
      <c r="F917" s="124"/>
      <c r="G917" s="11" t="s">
        <v>19</v>
      </c>
      <c r="H917" s="12"/>
      <c r="I917" s="13"/>
      <c r="J917" s="14" t="str">
        <f t="shared" si="32"/>
        <v/>
      </c>
      <c r="K917" s="14" t="str">
        <f t="shared" si="33"/>
        <v/>
      </c>
    </row>
    <row r="918" spans="1:11" customFormat="1" ht="25.5" hidden="1" customHeight="1" x14ac:dyDescent="0.25">
      <c r="A918" s="1">
        <f>A911</f>
        <v>0</v>
      </c>
      <c r="B918" s="80"/>
      <c r="C918" s="81"/>
      <c r="D918" s="24"/>
      <c r="E918" s="125"/>
      <c r="F918" s="126"/>
      <c r="G918" s="15" t="s">
        <v>19</v>
      </c>
      <c r="H918" s="16"/>
      <c r="I918" s="17"/>
      <c r="J918" s="18" t="str">
        <f t="shared" si="32"/>
        <v/>
      </c>
      <c r="K918" s="18" t="str">
        <f t="shared" si="33"/>
        <v/>
      </c>
    </row>
    <row r="919" spans="1:11" customFormat="1" ht="25.5" hidden="1" customHeight="1" thickBot="1" x14ac:dyDescent="0.3">
      <c r="A919" s="1">
        <f>A911</f>
        <v>0</v>
      </c>
      <c r="B919" s="82"/>
      <c r="C919" s="83"/>
      <c r="D919" s="25"/>
      <c r="E919" s="127"/>
      <c r="F919" s="128"/>
      <c r="G919" s="19" t="s">
        <v>19</v>
      </c>
      <c r="H919" s="20"/>
      <c r="I919" s="21"/>
      <c r="J919" s="22" t="str">
        <f t="shared" si="32"/>
        <v/>
      </c>
      <c r="K919" s="22" t="str">
        <f t="shared" si="33"/>
        <v/>
      </c>
    </row>
    <row r="920" spans="1:11" customFormat="1" ht="25.5" hidden="1" customHeight="1" x14ac:dyDescent="0.25">
      <c r="A920" s="1">
        <f>A911</f>
        <v>0</v>
      </c>
      <c r="B920" s="78" t="s">
        <v>21</v>
      </c>
      <c r="C920" s="79"/>
      <c r="D920" s="23" t="s">
        <v>22</v>
      </c>
      <c r="E920" s="129" t="s">
        <v>23</v>
      </c>
      <c r="F920" s="130"/>
      <c r="G920" s="11" t="s">
        <v>23</v>
      </c>
      <c r="H920" s="12"/>
      <c r="I920" s="13">
        <v>1</v>
      </c>
      <c r="J920" s="14" t="str">
        <f t="shared" si="32"/>
        <v/>
      </c>
      <c r="K920" s="14" t="str">
        <f t="shared" si="33"/>
        <v/>
      </c>
    </row>
    <row r="921" spans="1:11" customFormat="1" ht="25.5" hidden="1" customHeight="1" thickBot="1" x14ac:dyDescent="0.3">
      <c r="A921" s="1">
        <f>A911</f>
        <v>0</v>
      </c>
      <c r="B921" s="82"/>
      <c r="C921" s="83"/>
      <c r="D921" s="25" t="s">
        <v>24</v>
      </c>
      <c r="E921" s="131" t="s">
        <v>23</v>
      </c>
      <c r="F921" s="132"/>
      <c r="G921" s="19" t="s">
        <v>23</v>
      </c>
      <c r="H921" s="20"/>
      <c r="I921" s="21">
        <v>1</v>
      </c>
      <c r="J921" s="22" t="str">
        <f t="shared" si="32"/>
        <v/>
      </c>
      <c r="K921" s="22" t="str">
        <f t="shared" si="33"/>
        <v/>
      </c>
    </row>
    <row r="922" spans="1:11" customFormat="1" ht="25.5" hidden="1" customHeight="1" thickBot="1" x14ac:dyDescent="0.3">
      <c r="A922" s="1">
        <f>A911</f>
        <v>0</v>
      </c>
      <c r="B922" s="26"/>
      <c r="C922" s="27"/>
      <c r="D922" s="27"/>
      <c r="E922" s="27"/>
      <c r="F922" s="27"/>
      <c r="G922" s="27"/>
      <c r="H922" s="28"/>
      <c r="I922" s="28" t="s">
        <v>25</v>
      </c>
      <c r="J922" s="29" t="str">
        <f>IF(SUM(J914:J921)&gt;0,SUM(J914:J921),"")</f>
        <v/>
      </c>
      <c r="K922" s="29" t="str">
        <f>IF(SUM(K914:K921)&gt;0,SUM(K914:K921),"")</f>
        <v/>
      </c>
    </row>
    <row r="923" spans="1:11" customFormat="1" hidden="1" x14ac:dyDescent="0.25">
      <c r="A923" s="1">
        <f>A911</f>
        <v>0</v>
      </c>
      <c r="B923" s="30" t="s">
        <v>26</v>
      </c>
    </row>
    <row r="924" spans="1:11" customFormat="1" hidden="1" x14ac:dyDescent="0.25">
      <c r="A924" s="1">
        <f>A911</f>
        <v>0</v>
      </c>
      <c r="B924" s="6"/>
    </row>
    <row r="925" spans="1:11" customFormat="1" hidden="1" x14ac:dyDescent="0.25">
      <c r="A925" s="1">
        <f>A911</f>
        <v>0</v>
      </c>
      <c r="B925" s="6"/>
    </row>
    <row r="926" spans="1:11" customFormat="1" hidden="1" x14ac:dyDescent="0.25">
      <c r="A926" s="1">
        <f>A911*IF(COUNTA([1]summary!$H$72:$H$81)=0,1,0)</f>
        <v>0</v>
      </c>
      <c r="B926" s="6"/>
      <c r="C926" s="70" t="s">
        <v>27</v>
      </c>
      <c r="D926" s="71"/>
      <c r="E926" s="71"/>
      <c r="F926" s="71"/>
      <c r="G926" s="71"/>
      <c r="H926" s="71"/>
      <c r="I926" s="71"/>
      <c r="J926" s="72"/>
    </row>
    <row r="927" spans="1:11" customFormat="1" hidden="1" x14ac:dyDescent="0.25">
      <c r="A927" s="1">
        <f>A926</f>
        <v>0</v>
      </c>
      <c r="B927" s="6"/>
      <c r="C927" s="73"/>
      <c r="D927" s="74"/>
      <c r="E927" s="74"/>
      <c r="F927" s="74"/>
      <c r="G927" s="74"/>
      <c r="H927" s="74"/>
      <c r="I927" s="74"/>
      <c r="J927" s="75"/>
    </row>
    <row r="928" spans="1:11" customFormat="1" hidden="1" x14ac:dyDescent="0.25">
      <c r="A928" s="1">
        <f>A926</f>
        <v>0</v>
      </c>
      <c r="B928" s="6"/>
    </row>
    <row r="929" spans="1:13" customFormat="1" hidden="1" x14ac:dyDescent="0.25">
      <c r="A929" s="1">
        <f>A926</f>
        <v>0</v>
      </c>
      <c r="B929" s="6"/>
    </row>
    <row r="930" spans="1:13" customFormat="1" hidden="1" x14ac:dyDescent="0.25">
      <c r="A930" s="1">
        <f>A911*IF([1]summary!$F$12='Príloha č. 2'!M930,1,0)</f>
        <v>0</v>
      </c>
      <c r="B930" s="76" t="s">
        <v>28</v>
      </c>
      <c r="C930" s="76"/>
      <c r="D930" s="76"/>
      <c r="E930" s="76"/>
      <c r="F930" s="76"/>
      <c r="G930" s="76"/>
      <c r="H930" s="76"/>
      <c r="I930" s="76"/>
      <c r="J930" s="76"/>
      <c r="K930" s="76"/>
      <c r="M930" s="4" t="s">
        <v>29</v>
      </c>
    </row>
    <row r="931" spans="1:13" customFormat="1" hidden="1" x14ac:dyDescent="0.25">
      <c r="A931" s="1">
        <f>A930</f>
        <v>0</v>
      </c>
      <c r="B931" s="6"/>
    </row>
    <row r="932" spans="1:13" customFormat="1" ht="15" hidden="1" customHeight="1" x14ac:dyDescent="0.25">
      <c r="A932" s="1">
        <f>A930</f>
        <v>0</v>
      </c>
      <c r="B932" s="77" t="s">
        <v>30</v>
      </c>
      <c r="C932" s="77"/>
      <c r="D932" s="77"/>
      <c r="E932" s="77"/>
      <c r="F932" s="77"/>
      <c r="G932" s="77"/>
      <c r="H932" s="77"/>
      <c r="I932" s="77"/>
      <c r="J932" s="77"/>
      <c r="K932" s="77"/>
    </row>
    <row r="933" spans="1:13" customFormat="1" hidden="1" x14ac:dyDescent="0.25">
      <c r="A933" s="1">
        <f>A930</f>
        <v>0</v>
      </c>
      <c r="B933" s="77"/>
      <c r="C933" s="77"/>
      <c r="D933" s="77"/>
      <c r="E933" s="77"/>
      <c r="F933" s="77"/>
      <c r="G933" s="77"/>
      <c r="H933" s="77"/>
      <c r="I933" s="77"/>
      <c r="J933" s="77"/>
      <c r="K933" s="77"/>
    </row>
    <row r="934" spans="1:13" customFormat="1" hidden="1" x14ac:dyDescent="0.25">
      <c r="A934" s="1">
        <f>A930</f>
        <v>0</v>
      </c>
      <c r="B934" s="6"/>
    </row>
    <row r="935" spans="1:13" customFormat="1" hidden="1" x14ac:dyDescent="0.25">
      <c r="A935" s="1">
        <f>A936</f>
        <v>0</v>
      </c>
      <c r="B935" s="6"/>
    </row>
    <row r="936" spans="1:13" customFormat="1" hidden="1" x14ac:dyDescent="0.25">
      <c r="A936" s="1">
        <f>A911*IF(COUNTA([1]summary!$H$72:$H$81)=0,IF([1]summary!$G$20="všetky predmety spolu",0,1),IF([1]summary!$E$58="cenové ponuky komplexne",0,1))</f>
        <v>0</v>
      </c>
      <c r="B936" s="6"/>
      <c r="C936" s="31" t="s">
        <v>31</v>
      </c>
      <c r="D936" s="32"/>
    </row>
    <row r="937" spans="1:13" s="33" customFormat="1" hidden="1" x14ac:dyDescent="0.25">
      <c r="A937" s="1">
        <f>A936</f>
        <v>0</v>
      </c>
      <c r="C937" s="31"/>
    </row>
    <row r="938" spans="1:13" s="33" customFormat="1" ht="15" hidden="1" customHeight="1" x14ac:dyDescent="0.25">
      <c r="A938" s="1">
        <f>A936</f>
        <v>0</v>
      </c>
      <c r="C938" s="31" t="s">
        <v>32</v>
      </c>
      <c r="D938" s="32"/>
      <c r="G938" s="34"/>
      <c r="H938" s="34"/>
      <c r="I938" s="34"/>
      <c r="J938" s="34"/>
      <c r="K938" s="34"/>
    </row>
    <row r="939" spans="1:13" s="33" customFormat="1" hidden="1" x14ac:dyDescent="0.25">
      <c r="A939" s="1">
        <f>A936</f>
        <v>0</v>
      </c>
      <c r="F939" s="35"/>
      <c r="G939" s="68" t="str">
        <f>"podpis a pečiatka "&amp;IF(COUNTA([1]summary!$H$72:$H$81)=0,"navrhovateľa","dodávateľa")</f>
        <v>podpis a pečiatka navrhovateľa</v>
      </c>
      <c r="H939" s="68"/>
      <c r="I939" s="68"/>
      <c r="J939" s="68"/>
      <c r="K939" s="68"/>
    </row>
    <row r="940" spans="1:13" s="33" customFormat="1" hidden="1" x14ac:dyDescent="0.25">
      <c r="A940" s="1">
        <f>A936</f>
        <v>0</v>
      </c>
      <c r="F940" s="35"/>
      <c r="G940" s="36"/>
      <c r="H940" s="36"/>
      <c r="I940" s="36"/>
      <c r="J940" s="36"/>
      <c r="K940" s="36"/>
    </row>
    <row r="941" spans="1:13" customFormat="1" ht="15" hidden="1" customHeight="1" x14ac:dyDescent="0.25">
      <c r="A941" s="1">
        <f>A936*IF(COUNTA([1]summary!$H$72:$H$81)=0,1,0)</f>
        <v>0</v>
      </c>
      <c r="B941" s="69" t="s">
        <v>33</v>
      </c>
      <c r="C941" s="69"/>
      <c r="D941" s="69"/>
      <c r="E941" s="69"/>
      <c r="F941" s="69"/>
      <c r="G941" s="69"/>
      <c r="H941" s="69"/>
      <c r="I941" s="69"/>
      <c r="J941" s="69"/>
      <c r="K941" s="69"/>
      <c r="L941" s="37"/>
    </row>
    <row r="942" spans="1:13" customFormat="1" hidden="1" x14ac:dyDescent="0.25">
      <c r="A942" s="1">
        <f>A941</f>
        <v>0</v>
      </c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37"/>
    </row>
    <row r="943" spans="1:13" customFormat="1" ht="15" hidden="1" customHeight="1" x14ac:dyDescent="0.25">
      <c r="A943" s="1">
        <f>A936*IF(A941=1,0,1)</f>
        <v>0</v>
      </c>
      <c r="B943" s="69" t="s">
        <v>34</v>
      </c>
      <c r="C943" s="69"/>
      <c r="D943" s="69"/>
      <c r="E943" s="69"/>
      <c r="F943" s="69"/>
      <c r="G943" s="69"/>
      <c r="H943" s="69"/>
      <c r="I943" s="69"/>
      <c r="J943" s="69"/>
      <c r="K943" s="69"/>
      <c r="L943" s="37"/>
    </row>
    <row r="944" spans="1:13" customFormat="1" hidden="1" x14ac:dyDescent="0.25">
      <c r="A944" s="1">
        <f>A943</f>
        <v>0</v>
      </c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37"/>
    </row>
    <row r="945" spans="1:13" s="1" customFormat="1" ht="21" hidden="1" x14ac:dyDescent="0.25">
      <c r="A945" s="1">
        <f>A967*A936</f>
        <v>0</v>
      </c>
      <c r="B945" s="2"/>
      <c r="C945" s="3"/>
      <c r="D945" s="3"/>
      <c r="E945" s="3"/>
      <c r="F945" s="3"/>
      <c r="G945" s="3"/>
      <c r="H945" s="3"/>
      <c r="I945" s="3"/>
      <c r="J945" s="113" t="str">
        <f>IF(COUNTA([1]summary!$H$72:$H$81)=0,'[1]Výzva na prieskum trhu'!$C$139,'[1]Výzva na predloženie CP'!$B$324)</f>
        <v xml:space="preserve">Príloha č. 2: </v>
      </c>
      <c r="K945" s="113"/>
    </row>
    <row r="946" spans="1:13" s="1" customFormat="1" ht="23.25" hidden="1" customHeight="1" x14ac:dyDescent="0.25">
      <c r="A946" s="1">
        <f>A967*A936</f>
        <v>0</v>
      </c>
      <c r="B946" s="114" t="str">
        <f>IF(COUNTA([1]summary!$H$72:$H$81)=0,'[1]Výzva na prieskum trhu'!$B$2,'[1]Výzva na predloženie CP'!$B$2)</f>
        <v>Výzva na predloženie ponúk - prieskum trhu</v>
      </c>
      <c r="C946" s="114"/>
      <c r="D946" s="114"/>
      <c r="E946" s="114"/>
      <c r="F946" s="114"/>
      <c r="G946" s="114"/>
      <c r="H946" s="114"/>
      <c r="I946" s="114"/>
      <c r="J946" s="114"/>
      <c r="K946" s="114"/>
      <c r="M946" s="4"/>
    </row>
    <row r="947" spans="1:13" s="1" customFormat="1" hidden="1" x14ac:dyDescent="0.25">
      <c r="A947" s="1">
        <f>A967*A936</f>
        <v>0</v>
      </c>
      <c r="B947" s="5"/>
      <c r="C947" s="5"/>
      <c r="D947" s="5"/>
      <c r="E947" s="5"/>
      <c r="F947" s="5"/>
      <c r="G947" s="5"/>
      <c r="H947" s="5"/>
      <c r="I947" s="5"/>
      <c r="J947" s="5"/>
      <c r="K947" s="5"/>
      <c r="M947" s="4"/>
    </row>
    <row r="948" spans="1:13" s="1" customFormat="1" ht="23.25" hidden="1" customHeight="1" x14ac:dyDescent="0.25">
      <c r="A948" s="1">
        <f>A967*A936</f>
        <v>0</v>
      </c>
      <c r="B948" s="114" t="str">
        <f>IF(COUNTA([1]summary!$H$72:$H$81)=0,'[1]Výzva na prieskum trhu'!$E$139,'[1]Výzva na predloženie CP'!$E$324)</f>
        <v>Cenová ponuka</v>
      </c>
      <c r="C948" s="114"/>
      <c r="D948" s="114"/>
      <c r="E948" s="114"/>
      <c r="F948" s="114"/>
      <c r="G948" s="114"/>
      <c r="H948" s="114"/>
      <c r="I948" s="114"/>
      <c r="J948" s="114"/>
      <c r="K948" s="114"/>
      <c r="M948" s="4"/>
    </row>
    <row r="949" spans="1:13" customFormat="1" hidden="1" x14ac:dyDescent="0.25">
      <c r="A949" s="1">
        <f>A967*A936</f>
        <v>0</v>
      </c>
      <c r="B949" s="6"/>
    </row>
    <row r="950" spans="1:13" customFormat="1" ht="15" hidden="1" customHeight="1" x14ac:dyDescent="0.25">
      <c r="A950" s="1">
        <f>A967*A936</f>
        <v>0</v>
      </c>
      <c r="B950" s="77" t="s">
        <v>1</v>
      </c>
      <c r="C950" s="77"/>
      <c r="D950" s="77"/>
      <c r="E950" s="77"/>
      <c r="F950" s="77"/>
      <c r="G950" s="77"/>
      <c r="H950" s="77"/>
      <c r="I950" s="77"/>
      <c r="J950" s="77"/>
      <c r="K950" s="77"/>
    </row>
    <row r="951" spans="1:13" customFormat="1" hidden="1" x14ac:dyDescent="0.25">
      <c r="A951" s="1">
        <f>A967*A936</f>
        <v>0</v>
      </c>
      <c r="B951" s="77"/>
      <c r="C951" s="77"/>
      <c r="D951" s="77"/>
      <c r="E951" s="77"/>
      <c r="F951" s="77"/>
      <c r="G951" s="77"/>
      <c r="H951" s="77"/>
      <c r="I951" s="77"/>
      <c r="J951" s="77"/>
      <c r="K951" s="77"/>
    </row>
    <row r="952" spans="1:13" customFormat="1" hidden="1" x14ac:dyDescent="0.25">
      <c r="A952" s="1">
        <f>A967*A936</f>
        <v>0</v>
      </c>
      <c r="B952" s="77"/>
      <c r="C952" s="77"/>
      <c r="D952" s="77"/>
      <c r="E952" s="77"/>
      <c r="F952" s="77"/>
      <c r="G952" s="77"/>
      <c r="H952" s="77"/>
      <c r="I952" s="77"/>
      <c r="J952" s="77"/>
      <c r="K952" s="77"/>
    </row>
    <row r="953" spans="1:13" customFormat="1" hidden="1" x14ac:dyDescent="0.25">
      <c r="A953" s="1">
        <f>A967*A936</f>
        <v>0</v>
      </c>
      <c r="B953" s="6"/>
    </row>
    <row r="954" spans="1:13" s="1" customFormat="1" ht="19.5" hidden="1" customHeight="1" thickBot="1" x14ac:dyDescent="0.3">
      <c r="A954" s="1">
        <f>A967*A936</f>
        <v>0</v>
      </c>
      <c r="C954" s="115" t="str">
        <f>"Identifikačné údaje "&amp;IF(OR([1]summary!$K$41="",[1]summary!$K$41&gt;=[1]summary!$K$39),"navrhovateľa:","dodávateľa:")</f>
        <v>Identifikačné údaje navrhovateľa:</v>
      </c>
      <c r="D954" s="116"/>
      <c r="E954" s="116"/>
      <c r="F954" s="116"/>
      <c r="G954" s="117"/>
    </row>
    <row r="955" spans="1:13" s="1" customFormat="1" ht="19.5" hidden="1" customHeight="1" x14ac:dyDescent="0.25">
      <c r="A955" s="1">
        <f>A967*A936</f>
        <v>0</v>
      </c>
      <c r="C955" s="118" t="s">
        <v>2</v>
      </c>
      <c r="D955" s="119"/>
      <c r="E955" s="120"/>
      <c r="F955" s="121"/>
      <c r="G955" s="122"/>
    </row>
    <row r="956" spans="1:13" s="1" customFormat="1" ht="39" hidden="1" customHeight="1" x14ac:dyDescent="0.25">
      <c r="A956" s="1">
        <f>A967*A936</f>
        <v>0</v>
      </c>
      <c r="C956" s="111" t="s">
        <v>3</v>
      </c>
      <c r="D956" s="112"/>
      <c r="E956" s="103"/>
      <c r="F956" s="104"/>
      <c r="G956" s="105"/>
    </row>
    <row r="957" spans="1:13" s="1" customFormat="1" ht="19.5" hidden="1" customHeight="1" x14ac:dyDescent="0.25">
      <c r="A957" s="1">
        <f>A967*A936</f>
        <v>0</v>
      </c>
      <c r="C957" s="101" t="s">
        <v>4</v>
      </c>
      <c r="D957" s="102"/>
      <c r="E957" s="103"/>
      <c r="F957" s="104"/>
      <c r="G957" s="105"/>
    </row>
    <row r="958" spans="1:13" s="1" customFormat="1" ht="19.5" hidden="1" customHeight="1" x14ac:dyDescent="0.25">
      <c r="A958" s="1">
        <f>A967*A936</f>
        <v>0</v>
      </c>
      <c r="C958" s="101" t="s">
        <v>5</v>
      </c>
      <c r="D958" s="102"/>
      <c r="E958" s="103"/>
      <c r="F958" s="104"/>
      <c r="G958" s="105"/>
    </row>
    <row r="959" spans="1:13" s="1" customFormat="1" ht="19.5" hidden="1" customHeight="1" x14ac:dyDescent="0.25">
      <c r="A959" s="1">
        <f>A967*A936</f>
        <v>0</v>
      </c>
      <c r="C959" s="101" t="s">
        <v>6</v>
      </c>
      <c r="D959" s="102"/>
      <c r="E959" s="103"/>
      <c r="F959" s="104"/>
      <c r="G959" s="105"/>
    </row>
    <row r="960" spans="1:13" s="1" customFormat="1" ht="19.5" hidden="1" customHeight="1" x14ac:dyDescent="0.25">
      <c r="A960" s="1">
        <f>A967*A936</f>
        <v>0</v>
      </c>
      <c r="C960" s="101" t="s">
        <v>7</v>
      </c>
      <c r="D960" s="102"/>
      <c r="E960" s="103"/>
      <c r="F960" s="104"/>
      <c r="G960" s="105"/>
    </row>
    <row r="961" spans="1:11" s="1" customFormat="1" ht="19.5" hidden="1" customHeight="1" x14ac:dyDescent="0.25">
      <c r="A961" s="1">
        <f>A967*A936</f>
        <v>0</v>
      </c>
      <c r="C961" s="101" t="s">
        <v>8</v>
      </c>
      <c r="D961" s="102"/>
      <c r="E961" s="103"/>
      <c r="F961" s="104"/>
      <c r="G961" s="105"/>
    </row>
    <row r="962" spans="1:11" s="1" customFormat="1" ht="19.5" hidden="1" customHeight="1" x14ac:dyDescent="0.25">
      <c r="A962" s="1">
        <f>A967*A936</f>
        <v>0</v>
      </c>
      <c r="C962" s="101" t="s">
        <v>9</v>
      </c>
      <c r="D962" s="102"/>
      <c r="E962" s="103"/>
      <c r="F962" s="104"/>
      <c r="G962" s="105"/>
    </row>
    <row r="963" spans="1:11" s="1" customFormat="1" ht="19.5" hidden="1" customHeight="1" x14ac:dyDescent="0.25">
      <c r="A963" s="1">
        <f>A967*A936</f>
        <v>0</v>
      </c>
      <c r="C963" s="101" t="s">
        <v>10</v>
      </c>
      <c r="D963" s="102"/>
      <c r="E963" s="103"/>
      <c r="F963" s="104"/>
      <c r="G963" s="105"/>
    </row>
    <row r="964" spans="1:11" s="1" customFormat="1" ht="19.5" hidden="1" customHeight="1" thickBot="1" x14ac:dyDescent="0.3">
      <c r="A964" s="1">
        <f>A967*A936</f>
        <v>0</v>
      </c>
      <c r="C964" s="106" t="s">
        <v>11</v>
      </c>
      <c r="D964" s="107"/>
      <c r="E964" s="108"/>
      <c r="F964" s="109"/>
      <c r="G964" s="110"/>
    </row>
    <row r="965" spans="1:11" customFormat="1" hidden="1" x14ac:dyDescent="0.25">
      <c r="A965" s="1">
        <f>A967*A936</f>
        <v>0</v>
      </c>
      <c r="B965" s="6"/>
    </row>
    <row r="966" spans="1:11" customFormat="1" hidden="1" x14ac:dyDescent="0.25">
      <c r="A966" s="1">
        <f>A967*A936</f>
        <v>0</v>
      </c>
      <c r="B966" s="6"/>
    </row>
    <row r="967" spans="1:11" customFormat="1" hidden="1" x14ac:dyDescent="0.25">
      <c r="A967">
        <f>IF(D967&lt;&gt;"",1,0)</f>
        <v>0</v>
      </c>
      <c r="B967" s="94" t="s">
        <v>12</v>
      </c>
      <c r="C967" s="94"/>
      <c r="D967" s="95" t="str">
        <f>IF([1]summary!$B$54&lt;&gt;"",[1]summary!$B$54,"")</f>
        <v/>
      </c>
      <c r="E967" s="95"/>
      <c r="F967" s="95"/>
      <c r="G967" s="95"/>
      <c r="H967" s="95"/>
      <c r="I967" s="95"/>
      <c r="J967" s="95"/>
      <c r="K967" s="7"/>
    </row>
    <row r="968" spans="1:11" customFormat="1" hidden="1" x14ac:dyDescent="0.25">
      <c r="A968" s="1">
        <f>A967</f>
        <v>0</v>
      </c>
      <c r="B968" s="6"/>
    </row>
    <row r="969" spans="1:11" customFormat="1" ht="54.95" hidden="1" customHeight="1" thickBot="1" x14ac:dyDescent="0.3">
      <c r="A969" s="1">
        <f>A967</f>
        <v>0</v>
      </c>
      <c r="B969" s="96" t="s">
        <v>13</v>
      </c>
      <c r="C969" s="97"/>
      <c r="D969" s="98"/>
      <c r="E969" s="99" t="s">
        <v>35</v>
      </c>
      <c r="F969" s="100"/>
      <c r="G969" s="8" t="s">
        <v>14</v>
      </c>
      <c r="H969" s="9" t="s">
        <v>15</v>
      </c>
      <c r="I969" s="8" t="s">
        <v>16</v>
      </c>
      <c r="J969" s="10" t="s">
        <v>17</v>
      </c>
      <c r="K969" s="10" t="s">
        <v>18</v>
      </c>
    </row>
    <row r="970" spans="1:11" customFormat="1" ht="25.5" hidden="1" customHeight="1" x14ac:dyDescent="0.25">
      <c r="A970" s="1">
        <f>A967</f>
        <v>0</v>
      </c>
      <c r="B970" s="78" t="s">
        <v>36</v>
      </c>
      <c r="C970" s="79"/>
      <c r="D970" s="23"/>
      <c r="E970" s="84"/>
      <c r="F970" s="85"/>
      <c r="G970" s="11" t="s">
        <v>19</v>
      </c>
      <c r="H970" s="12"/>
      <c r="I970" s="13"/>
      <c r="J970" s="14" t="str">
        <f t="shared" ref="J970:J977" si="34">IF(AND(H970&lt;&gt;"",I970&lt;&gt;""),H970*I970,"")</f>
        <v/>
      </c>
      <c r="K970" s="14" t="str">
        <f t="shared" ref="K970:K977" si="35">IF(J970&lt;&gt;"",J970*1.2,"")</f>
        <v/>
      </c>
    </row>
    <row r="971" spans="1:11" customFormat="1" ht="25.5" hidden="1" customHeight="1" x14ac:dyDescent="0.25">
      <c r="A971" s="1">
        <f>A967</f>
        <v>0</v>
      </c>
      <c r="B971" s="80"/>
      <c r="C971" s="81"/>
      <c r="D971" s="24"/>
      <c r="E971" s="86"/>
      <c r="F971" s="87"/>
      <c r="G971" s="15" t="s">
        <v>19</v>
      </c>
      <c r="H971" s="16"/>
      <c r="I971" s="17"/>
      <c r="J971" s="18" t="str">
        <f t="shared" si="34"/>
        <v/>
      </c>
      <c r="K971" s="18" t="str">
        <f t="shared" si="35"/>
        <v/>
      </c>
    </row>
    <row r="972" spans="1:11" customFormat="1" ht="25.5" hidden="1" customHeight="1" thickBot="1" x14ac:dyDescent="0.3">
      <c r="A972" s="1">
        <f>A967</f>
        <v>0</v>
      </c>
      <c r="B972" s="82"/>
      <c r="C972" s="83"/>
      <c r="D972" s="25"/>
      <c r="E972" s="88"/>
      <c r="F972" s="89"/>
      <c r="G972" s="19" t="s">
        <v>19</v>
      </c>
      <c r="H972" s="20"/>
      <c r="I972" s="21"/>
      <c r="J972" s="22" t="str">
        <f t="shared" si="34"/>
        <v/>
      </c>
      <c r="K972" s="22" t="str">
        <f t="shared" si="35"/>
        <v/>
      </c>
    </row>
    <row r="973" spans="1:11" customFormat="1" ht="25.5" hidden="1" customHeight="1" x14ac:dyDescent="0.25">
      <c r="A973" s="1">
        <f>A967</f>
        <v>0</v>
      </c>
      <c r="B973" s="78" t="s">
        <v>20</v>
      </c>
      <c r="C973" s="79"/>
      <c r="D973" s="23"/>
      <c r="E973" s="84"/>
      <c r="F973" s="85"/>
      <c r="G973" s="11" t="s">
        <v>19</v>
      </c>
      <c r="H973" s="12"/>
      <c r="I973" s="13"/>
      <c r="J973" s="14" t="str">
        <f t="shared" si="34"/>
        <v/>
      </c>
      <c r="K973" s="14" t="str">
        <f t="shared" si="35"/>
        <v/>
      </c>
    </row>
    <row r="974" spans="1:11" customFormat="1" ht="25.5" hidden="1" customHeight="1" x14ac:dyDescent="0.25">
      <c r="A974" s="1">
        <f>A967</f>
        <v>0</v>
      </c>
      <c r="B974" s="80"/>
      <c r="C974" s="81"/>
      <c r="D974" s="24"/>
      <c r="E974" s="86"/>
      <c r="F974" s="87"/>
      <c r="G974" s="15" t="s">
        <v>19</v>
      </c>
      <c r="H974" s="16"/>
      <c r="I974" s="17"/>
      <c r="J974" s="18" t="str">
        <f t="shared" si="34"/>
        <v/>
      </c>
      <c r="K974" s="18" t="str">
        <f t="shared" si="35"/>
        <v/>
      </c>
    </row>
    <row r="975" spans="1:11" customFormat="1" ht="25.5" hidden="1" customHeight="1" thickBot="1" x14ac:dyDescent="0.3">
      <c r="A975" s="1">
        <f>A967</f>
        <v>0</v>
      </c>
      <c r="B975" s="82"/>
      <c r="C975" s="83"/>
      <c r="D975" s="25"/>
      <c r="E975" s="88"/>
      <c r="F975" s="89"/>
      <c r="G975" s="19" t="s">
        <v>19</v>
      </c>
      <c r="H975" s="20"/>
      <c r="I975" s="21"/>
      <c r="J975" s="22" t="str">
        <f t="shared" si="34"/>
        <v/>
      </c>
      <c r="K975" s="22" t="str">
        <f t="shared" si="35"/>
        <v/>
      </c>
    </row>
    <row r="976" spans="1:11" customFormat="1" ht="25.5" hidden="1" customHeight="1" x14ac:dyDescent="0.25">
      <c r="A976" s="1">
        <f>A967</f>
        <v>0</v>
      </c>
      <c r="B976" s="78" t="s">
        <v>21</v>
      </c>
      <c r="C976" s="79"/>
      <c r="D976" s="23" t="s">
        <v>22</v>
      </c>
      <c r="E976" s="90" t="s">
        <v>23</v>
      </c>
      <c r="F976" s="91"/>
      <c r="G976" s="11" t="s">
        <v>23</v>
      </c>
      <c r="H976" s="12"/>
      <c r="I976" s="13">
        <v>1</v>
      </c>
      <c r="J976" s="14" t="str">
        <f t="shared" si="34"/>
        <v/>
      </c>
      <c r="K976" s="14" t="str">
        <f t="shared" si="35"/>
        <v/>
      </c>
    </row>
    <row r="977" spans="1:13" customFormat="1" ht="25.5" hidden="1" customHeight="1" thickBot="1" x14ac:dyDescent="0.3">
      <c r="A977" s="1">
        <f>A967</f>
        <v>0</v>
      </c>
      <c r="B977" s="82"/>
      <c r="C977" s="83"/>
      <c r="D977" s="25" t="s">
        <v>24</v>
      </c>
      <c r="E977" s="92" t="s">
        <v>23</v>
      </c>
      <c r="F977" s="93"/>
      <c r="G977" s="19" t="s">
        <v>23</v>
      </c>
      <c r="H977" s="20"/>
      <c r="I977" s="21">
        <v>1</v>
      </c>
      <c r="J977" s="22" t="str">
        <f t="shared" si="34"/>
        <v/>
      </c>
      <c r="K977" s="22" t="str">
        <f t="shared" si="35"/>
        <v/>
      </c>
    </row>
    <row r="978" spans="1:13" customFormat="1" ht="25.5" hidden="1" customHeight="1" thickBot="1" x14ac:dyDescent="0.3">
      <c r="A978" s="1">
        <f>A967</f>
        <v>0</v>
      </c>
      <c r="B978" s="26"/>
      <c r="C978" s="27"/>
      <c r="D978" s="27"/>
      <c r="E978" s="27"/>
      <c r="F978" s="27"/>
      <c r="G978" s="27"/>
      <c r="H978" s="28"/>
      <c r="I978" s="28" t="s">
        <v>25</v>
      </c>
      <c r="J978" s="29" t="str">
        <f>IF(SUM(J970:J977)&gt;0,SUM(J970:J977),"")</f>
        <v/>
      </c>
      <c r="K978" s="29" t="str">
        <f>IF(SUM(K970:K977)&gt;0,SUM(K970:K977),"")</f>
        <v/>
      </c>
    </row>
    <row r="979" spans="1:13" customFormat="1" hidden="1" x14ac:dyDescent="0.25">
      <c r="A979" s="1">
        <f>A967</f>
        <v>0</v>
      </c>
      <c r="B979" s="30" t="s">
        <v>26</v>
      </c>
    </row>
    <row r="980" spans="1:13" customFormat="1" hidden="1" x14ac:dyDescent="0.25">
      <c r="A980" s="1">
        <f>A967</f>
        <v>0</v>
      </c>
      <c r="B980" s="6"/>
    </row>
    <row r="981" spans="1:13" customFormat="1" hidden="1" x14ac:dyDescent="0.25">
      <c r="A981" s="1">
        <f>A967</f>
        <v>0</v>
      </c>
      <c r="B981" s="6"/>
    </row>
    <row r="982" spans="1:13" customFormat="1" ht="15" hidden="1" customHeight="1" x14ac:dyDescent="0.25">
      <c r="A982" s="1">
        <f>A967*IF(COUNTA([1]summary!$H$72:$H$81)=0,1,0)</f>
        <v>0</v>
      </c>
      <c r="B982" s="6"/>
      <c r="C982" s="70" t="s">
        <v>27</v>
      </c>
      <c r="D982" s="71"/>
      <c r="E982" s="71"/>
      <c r="F982" s="71"/>
      <c r="G982" s="71"/>
      <c r="H982" s="71"/>
      <c r="I982" s="71"/>
      <c r="J982" s="72"/>
    </row>
    <row r="983" spans="1:13" customFormat="1" hidden="1" x14ac:dyDescent="0.25">
      <c r="A983" s="1">
        <f>A982</f>
        <v>0</v>
      </c>
      <c r="B983" s="6"/>
      <c r="C983" s="73"/>
      <c r="D983" s="74"/>
      <c r="E983" s="74"/>
      <c r="F983" s="74"/>
      <c r="G983" s="74"/>
      <c r="H983" s="74"/>
      <c r="I983" s="74"/>
      <c r="J983" s="75"/>
    </row>
    <row r="984" spans="1:13" customFormat="1" hidden="1" x14ac:dyDescent="0.25">
      <c r="A984" s="1">
        <f>A982</f>
        <v>0</v>
      </c>
      <c r="B984" s="6"/>
    </row>
    <row r="985" spans="1:13" customFormat="1" hidden="1" x14ac:dyDescent="0.25">
      <c r="A985" s="1">
        <f>A982</f>
        <v>0</v>
      </c>
      <c r="B985" s="6"/>
    </row>
    <row r="986" spans="1:13" customFormat="1" hidden="1" x14ac:dyDescent="0.25">
      <c r="A986" s="1">
        <f>A967*IF([1]summary!$F$12='Príloha č. 2'!M986,1,0)</f>
        <v>0</v>
      </c>
      <c r="B986" s="76" t="s">
        <v>28</v>
      </c>
      <c r="C986" s="76"/>
      <c r="D986" s="76"/>
      <c r="E986" s="76"/>
      <c r="F986" s="76"/>
      <c r="G986" s="76"/>
      <c r="H986" s="76"/>
      <c r="I986" s="76"/>
      <c r="J986" s="76"/>
      <c r="K986" s="76"/>
      <c r="M986" s="4" t="s">
        <v>29</v>
      </c>
    </row>
    <row r="987" spans="1:13" customFormat="1" hidden="1" x14ac:dyDescent="0.25">
      <c r="A987" s="1">
        <f>A986</f>
        <v>0</v>
      </c>
      <c r="B987" s="6"/>
    </row>
    <row r="988" spans="1:13" customFormat="1" ht="15" hidden="1" customHeight="1" x14ac:dyDescent="0.25">
      <c r="A988" s="1">
        <f>A986</f>
        <v>0</v>
      </c>
      <c r="B988" s="77" t="s">
        <v>30</v>
      </c>
      <c r="C988" s="77"/>
      <c r="D988" s="77"/>
      <c r="E988" s="77"/>
      <c r="F988" s="77"/>
      <c r="G988" s="77"/>
      <c r="H988" s="77"/>
      <c r="I988" s="77"/>
      <c r="J988" s="77"/>
      <c r="K988" s="77"/>
    </row>
    <row r="989" spans="1:13" customFormat="1" hidden="1" x14ac:dyDescent="0.25">
      <c r="A989" s="1">
        <f>A986</f>
        <v>0</v>
      </c>
      <c r="B989" s="77"/>
      <c r="C989" s="77"/>
      <c r="D989" s="77"/>
      <c r="E989" s="77"/>
      <c r="F989" s="77"/>
      <c r="G989" s="77"/>
      <c r="H989" s="77"/>
      <c r="I989" s="77"/>
      <c r="J989" s="77"/>
      <c r="K989" s="77"/>
    </row>
    <row r="990" spans="1:13" customFormat="1" hidden="1" x14ac:dyDescent="0.25">
      <c r="A990" s="1">
        <f>A986</f>
        <v>0</v>
      </c>
      <c r="B990" s="6"/>
    </row>
    <row r="991" spans="1:13" customFormat="1" hidden="1" x14ac:dyDescent="0.25">
      <c r="A991" s="1">
        <f>A992</f>
        <v>0</v>
      </c>
      <c r="B991" s="6"/>
    </row>
    <row r="992" spans="1:13" customFormat="1" hidden="1" x14ac:dyDescent="0.25">
      <c r="A992" s="1">
        <f>A967*IF(COUNTA([1]summary!$H$72:$H$81)=0,IF([1]summary!$G$20="všetky predmety spolu",0,1),IF([1]summary!$E$58="cenové ponuky komplexne",0,1))</f>
        <v>0</v>
      </c>
      <c r="B992" s="6"/>
      <c r="C992" s="31" t="s">
        <v>31</v>
      </c>
      <c r="D992" s="32"/>
    </row>
    <row r="993" spans="1:13" s="33" customFormat="1" hidden="1" x14ac:dyDescent="0.25">
      <c r="A993" s="1">
        <f>A992</f>
        <v>0</v>
      </c>
      <c r="C993" s="31"/>
    </row>
    <row r="994" spans="1:13" s="33" customFormat="1" ht="15" hidden="1" customHeight="1" x14ac:dyDescent="0.25">
      <c r="A994" s="1">
        <f>A992</f>
        <v>0</v>
      </c>
      <c r="C994" s="31" t="s">
        <v>32</v>
      </c>
      <c r="D994" s="32"/>
      <c r="G994" s="34"/>
      <c r="H994" s="34"/>
      <c r="I994" s="34"/>
      <c r="J994" s="34"/>
      <c r="K994" s="34"/>
    </row>
    <row r="995" spans="1:13" s="33" customFormat="1" hidden="1" x14ac:dyDescent="0.25">
      <c r="A995" s="1">
        <f>A992</f>
        <v>0</v>
      </c>
      <c r="F995" s="35"/>
      <c r="G995" s="153" t="str">
        <f>"podpis a pečiatka "&amp;IF(COUNTA([1]summary!$H$72:$H$81)=0,"navrhovateľa","dodávateľa")</f>
        <v>podpis a pečiatka navrhovateľa</v>
      </c>
      <c r="H995" s="153"/>
      <c r="I995" s="153"/>
      <c r="J995" s="153"/>
      <c r="K995" s="153"/>
    </row>
    <row r="996" spans="1:13" s="33" customFormat="1" hidden="1" x14ac:dyDescent="0.25">
      <c r="A996" s="1">
        <f>A992</f>
        <v>0</v>
      </c>
      <c r="F996" s="35"/>
      <c r="G996" s="36"/>
      <c r="H996" s="36"/>
      <c r="I996" s="36"/>
      <c r="J996" s="36"/>
      <c r="K996" s="36"/>
    </row>
    <row r="997" spans="1:13" customFormat="1" ht="15" hidden="1" customHeight="1" x14ac:dyDescent="0.25">
      <c r="A997" s="1">
        <f>A992*IF(COUNTA([1]summary!$H$72:$H$81)=0,1,0)</f>
        <v>0</v>
      </c>
      <c r="B997" s="69" t="s">
        <v>33</v>
      </c>
      <c r="C997" s="69"/>
      <c r="D997" s="69"/>
      <c r="E997" s="69"/>
      <c r="F997" s="69"/>
      <c r="G997" s="69"/>
      <c r="H997" s="69"/>
      <c r="I997" s="69"/>
      <c r="J997" s="69"/>
      <c r="K997" s="69"/>
      <c r="L997" s="37"/>
    </row>
    <row r="998" spans="1:13" customFormat="1" hidden="1" x14ac:dyDescent="0.25">
      <c r="A998" s="1">
        <f>A997</f>
        <v>0</v>
      </c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37"/>
    </row>
    <row r="999" spans="1:13" customFormat="1" ht="15" hidden="1" customHeight="1" x14ac:dyDescent="0.25">
      <c r="A999" s="1">
        <f>A992*IF(A997=1,0,1)</f>
        <v>0</v>
      </c>
      <c r="B999" s="69" t="s">
        <v>34</v>
      </c>
      <c r="C999" s="69"/>
      <c r="D999" s="69"/>
      <c r="E999" s="69"/>
      <c r="F999" s="69"/>
      <c r="G999" s="69"/>
      <c r="H999" s="69"/>
      <c r="I999" s="69"/>
      <c r="J999" s="69"/>
      <c r="K999" s="69"/>
      <c r="L999" s="37"/>
    </row>
    <row r="1000" spans="1:13" customFormat="1" hidden="1" x14ac:dyDescent="0.25">
      <c r="A1000" s="1">
        <f>A999</f>
        <v>0</v>
      </c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37"/>
    </row>
    <row r="1001" spans="1:13" s="1" customFormat="1" ht="21" hidden="1" x14ac:dyDescent="0.25">
      <c r="A1001" s="1">
        <f>A1023*A992</f>
        <v>0</v>
      </c>
      <c r="B1001" s="2"/>
      <c r="C1001" s="3"/>
      <c r="D1001" s="3"/>
      <c r="E1001" s="3"/>
      <c r="F1001" s="3"/>
      <c r="G1001" s="3"/>
      <c r="H1001" s="3"/>
      <c r="I1001" s="3"/>
      <c r="J1001" s="113" t="str">
        <f>IF(COUNTA([1]summary!$H$72:$H$81)=0,'[1]Výzva na prieskum trhu'!$C$139,'[1]Výzva na predloženie CP'!$B$324)</f>
        <v xml:space="preserve">Príloha č. 2: </v>
      </c>
      <c r="K1001" s="113"/>
    </row>
    <row r="1002" spans="1:13" s="1" customFormat="1" ht="23.25" hidden="1" x14ac:dyDescent="0.25">
      <c r="A1002" s="1">
        <f>A1023*A992</f>
        <v>0</v>
      </c>
      <c r="B1002" s="114" t="str">
        <f>IF(COUNTA([1]summary!$H$72:$H$81)=0,'[1]Výzva na prieskum trhu'!$B$2,'[1]Výzva na predloženie CP'!$B$2)</f>
        <v>Výzva na predloženie ponúk - prieskum trhu</v>
      </c>
      <c r="C1002" s="114"/>
      <c r="D1002" s="114"/>
      <c r="E1002" s="114"/>
      <c r="F1002" s="114"/>
      <c r="G1002" s="114"/>
      <c r="H1002" s="114"/>
      <c r="I1002" s="114"/>
      <c r="J1002" s="114"/>
      <c r="K1002" s="114"/>
      <c r="M1002" s="4"/>
    </row>
    <row r="1003" spans="1:13" s="1" customFormat="1" hidden="1" x14ac:dyDescent="0.25">
      <c r="A1003" s="1">
        <f>A1023*A992</f>
        <v>0</v>
      </c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M1003" s="4"/>
    </row>
    <row r="1004" spans="1:13" s="1" customFormat="1" ht="23.25" hidden="1" x14ac:dyDescent="0.25">
      <c r="A1004" s="1">
        <f>A1023*A992</f>
        <v>0</v>
      </c>
      <c r="B1004" s="114" t="str">
        <f>IF(COUNTA([1]summary!$H$72:$H$81)=0,'[1]Výzva na prieskum trhu'!$E$139,'[1]Výzva na predloženie CP'!$E$324)</f>
        <v>Cenová ponuka</v>
      </c>
      <c r="C1004" s="114"/>
      <c r="D1004" s="114"/>
      <c r="E1004" s="114"/>
      <c r="F1004" s="114"/>
      <c r="G1004" s="114"/>
      <c r="H1004" s="114"/>
      <c r="I1004" s="114"/>
      <c r="J1004" s="114"/>
      <c r="K1004" s="114"/>
      <c r="M1004" s="4"/>
    </row>
    <row r="1005" spans="1:13" customFormat="1" hidden="1" x14ac:dyDescent="0.25">
      <c r="A1005" s="1">
        <f>A1023*A992</f>
        <v>0</v>
      </c>
      <c r="B1005" s="6"/>
    </row>
    <row r="1006" spans="1:13" customFormat="1" ht="15" hidden="1" customHeight="1" x14ac:dyDescent="0.25">
      <c r="A1006" s="1">
        <f>A1023*A992</f>
        <v>0</v>
      </c>
      <c r="B1006" s="77" t="s">
        <v>1</v>
      </c>
      <c r="C1006" s="77"/>
      <c r="D1006" s="77"/>
      <c r="E1006" s="77"/>
      <c r="F1006" s="77"/>
      <c r="G1006" s="77"/>
      <c r="H1006" s="77"/>
      <c r="I1006" s="77"/>
      <c r="J1006" s="77"/>
      <c r="K1006" s="77"/>
    </row>
    <row r="1007" spans="1:13" customFormat="1" hidden="1" x14ac:dyDescent="0.25">
      <c r="A1007" s="1">
        <f>A1023*A992</f>
        <v>0</v>
      </c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</row>
    <row r="1008" spans="1:13" customFormat="1" hidden="1" x14ac:dyDescent="0.25">
      <c r="A1008" s="1">
        <f>A1023*A992</f>
        <v>0</v>
      </c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</row>
    <row r="1009" spans="1:11" customFormat="1" hidden="1" x14ac:dyDescent="0.25">
      <c r="A1009" s="1">
        <f>A1023*A992</f>
        <v>0</v>
      </c>
      <c r="B1009" s="6"/>
    </row>
    <row r="1010" spans="1:11" s="1" customFormat="1" ht="19.5" hidden="1" customHeight="1" thickBot="1" x14ac:dyDescent="0.3">
      <c r="A1010" s="1">
        <f>A1023*A992</f>
        <v>0</v>
      </c>
      <c r="C1010" s="145" t="str">
        <f>"Identifikačné údaje "&amp;IF(OR([1]summary!$K$41="",[1]summary!$K$41&gt;=[1]summary!$K$39),"navrhovateľa:","dodávateľa:")</f>
        <v>Identifikačné údaje navrhovateľa:</v>
      </c>
      <c r="D1010" s="146"/>
      <c r="E1010" s="146"/>
      <c r="F1010" s="146"/>
      <c r="G1010" s="147"/>
    </row>
    <row r="1011" spans="1:11" s="1" customFormat="1" ht="19.5" hidden="1" customHeight="1" x14ac:dyDescent="0.25">
      <c r="A1011" s="1">
        <f>A1023*A992</f>
        <v>0</v>
      </c>
      <c r="C1011" s="148" t="s">
        <v>2</v>
      </c>
      <c r="D1011" s="149"/>
      <c r="E1011" s="150"/>
      <c r="F1011" s="151"/>
      <c r="G1011" s="152"/>
    </row>
    <row r="1012" spans="1:11" s="1" customFormat="1" ht="39" hidden="1" customHeight="1" x14ac:dyDescent="0.25">
      <c r="A1012" s="1">
        <f>A1023*A992</f>
        <v>0</v>
      </c>
      <c r="C1012" s="143" t="s">
        <v>3</v>
      </c>
      <c r="D1012" s="144"/>
      <c r="E1012" s="135"/>
      <c r="F1012" s="136"/>
      <c r="G1012" s="137"/>
    </row>
    <row r="1013" spans="1:11" s="1" customFormat="1" ht="19.5" hidden="1" customHeight="1" x14ac:dyDescent="0.25">
      <c r="A1013" s="1">
        <f>A1023*A992</f>
        <v>0</v>
      </c>
      <c r="C1013" s="133" t="s">
        <v>4</v>
      </c>
      <c r="D1013" s="134"/>
      <c r="E1013" s="135"/>
      <c r="F1013" s="136"/>
      <c r="G1013" s="137"/>
    </row>
    <row r="1014" spans="1:11" s="1" customFormat="1" ht="19.5" hidden="1" customHeight="1" x14ac:dyDescent="0.25">
      <c r="A1014" s="1">
        <f>A1023*A992</f>
        <v>0</v>
      </c>
      <c r="C1014" s="133" t="s">
        <v>5</v>
      </c>
      <c r="D1014" s="134"/>
      <c r="E1014" s="135"/>
      <c r="F1014" s="136"/>
      <c r="G1014" s="137"/>
    </row>
    <row r="1015" spans="1:11" s="1" customFormat="1" ht="19.5" hidden="1" customHeight="1" x14ac:dyDescent="0.25">
      <c r="A1015" s="1">
        <f>A1023*A992</f>
        <v>0</v>
      </c>
      <c r="C1015" s="133" t="s">
        <v>6</v>
      </c>
      <c r="D1015" s="134"/>
      <c r="E1015" s="135"/>
      <c r="F1015" s="136"/>
      <c r="G1015" s="137"/>
    </row>
    <row r="1016" spans="1:11" s="1" customFormat="1" ht="19.5" hidden="1" customHeight="1" x14ac:dyDescent="0.25">
      <c r="A1016" s="1">
        <f>A1023*A992</f>
        <v>0</v>
      </c>
      <c r="C1016" s="133" t="s">
        <v>7</v>
      </c>
      <c r="D1016" s="134"/>
      <c r="E1016" s="135"/>
      <c r="F1016" s="136"/>
      <c r="G1016" s="137"/>
    </row>
    <row r="1017" spans="1:11" s="1" customFormat="1" ht="19.5" hidden="1" customHeight="1" x14ac:dyDescent="0.25">
      <c r="A1017" s="1">
        <f>A1023*A992</f>
        <v>0</v>
      </c>
      <c r="C1017" s="133" t="s">
        <v>8</v>
      </c>
      <c r="D1017" s="134"/>
      <c r="E1017" s="135"/>
      <c r="F1017" s="136"/>
      <c r="G1017" s="137"/>
    </row>
    <row r="1018" spans="1:11" s="1" customFormat="1" ht="19.5" hidden="1" customHeight="1" x14ac:dyDescent="0.25">
      <c r="A1018" s="1">
        <f>A1023*A992</f>
        <v>0</v>
      </c>
      <c r="C1018" s="133" t="s">
        <v>9</v>
      </c>
      <c r="D1018" s="134"/>
      <c r="E1018" s="135"/>
      <c r="F1018" s="136"/>
      <c r="G1018" s="137"/>
    </row>
    <row r="1019" spans="1:11" s="1" customFormat="1" ht="19.5" hidden="1" customHeight="1" x14ac:dyDescent="0.25">
      <c r="A1019" s="1">
        <f>A1023*A992</f>
        <v>0</v>
      </c>
      <c r="C1019" s="133" t="s">
        <v>10</v>
      </c>
      <c r="D1019" s="134"/>
      <c r="E1019" s="135"/>
      <c r="F1019" s="136"/>
      <c r="G1019" s="137"/>
    </row>
    <row r="1020" spans="1:11" s="1" customFormat="1" ht="19.5" hidden="1" customHeight="1" thickBot="1" x14ac:dyDescent="0.3">
      <c r="A1020" s="1">
        <f>A1023*A992</f>
        <v>0</v>
      </c>
      <c r="C1020" s="138" t="s">
        <v>11</v>
      </c>
      <c r="D1020" s="139"/>
      <c r="E1020" s="140"/>
      <c r="F1020" s="141"/>
      <c r="G1020" s="142"/>
    </row>
    <row r="1021" spans="1:11" customFormat="1" hidden="1" x14ac:dyDescent="0.25">
      <c r="A1021" s="1">
        <f>A1023*A992</f>
        <v>0</v>
      </c>
      <c r="B1021" s="6"/>
    </row>
    <row r="1022" spans="1:11" customFormat="1" hidden="1" x14ac:dyDescent="0.25">
      <c r="A1022" s="1">
        <f>A1023*A992</f>
        <v>0</v>
      </c>
      <c r="B1022" s="6"/>
    </row>
    <row r="1023" spans="1:11" customFormat="1" hidden="1" x14ac:dyDescent="0.25">
      <c r="A1023">
        <f>IF(D1023&lt;&gt;"",1,0)</f>
        <v>0</v>
      </c>
      <c r="B1023" s="94" t="s">
        <v>12</v>
      </c>
      <c r="C1023" s="94"/>
      <c r="D1023" s="95" t="str">
        <f>IF([1]summary!$B$55&lt;&gt;"",[1]summary!$B$55,"")</f>
        <v/>
      </c>
      <c r="E1023" s="95"/>
      <c r="F1023" s="95"/>
      <c r="G1023" s="95"/>
      <c r="H1023" s="95"/>
      <c r="I1023" s="95"/>
      <c r="J1023" s="95"/>
      <c r="K1023" s="7"/>
    </row>
    <row r="1024" spans="1:11" customFormat="1" hidden="1" x14ac:dyDescent="0.25">
      <c r="A1024" s="1">
        <f>A1023</f>
        <v>0</v>
      </c>
      <c r="B1024" s="6"/>
    </row>
    <row r="1025" spans="1:11" customFormat="1" ht="54.95" hidden="1" customHeight="1" thickBot="1" x14ac:dyDescent="0.3">
      <c r="A1025" s="1">
        <f>A1023</f>
        <v>0</v>
      </c>
      <c r="B1025" s="96" t="s">
        <v>13</v>
      </c>
      <c r="C1025" s="97"/>
      <c r="D1025" s="98"/>
      <c r="E1025" s="99" t="s">
        <v>35</v>
      </c>
      <c r="F1025" s="100"/>
      <c r="G1025" s="8" t="s">
        <v>14</v>
      </c>
      <c r="H1025" s="9" t="s">
        <v>15</v>
      </c>
      <c r="I1025" s="8" t="s">
        <v>16</v>
      </c>
      <c r="J1025" s="10" t="s">
        <v>17</v>
      </c>
      <c r="K1025" s="10" t="s">
        <v>18</v>
      </c>
    </row>
    <row r="1026" spans="1:11" customFormat="1" ht="25.5" hidden="1" customHeight="1" x14ac:dyDescent="0.25">
      <c r="A1026" s="1">
        <f>A1023</f>
        <v>0</v>
      </c>
      <c r="B1026" s="78" t="s">
        <v>36</v>
      </c>
      <c r="C1026" s="79"/>
      <c r="D1026" s="23"/>
      <c r="E1026" s="123"/>
      <c r="F1026" s="124"/>
      <c r="G1026" s="11" t="s">
        <v>19</v>
      </c>
      <c r="H1026" s="12"/>
      <c r="I1026" s="13"/>
      <c r="J1026" s="14" t="str">
        <f t="shared" ref="J1026:J1033" si="36">IF(AND(H1026&lt;&gt;"",I1026&lt;&gt;""),H1026*I1026,"")</f>
        <v/>
      </c>
      <c r="K1026" s="14" t="str">
        <f t="shared" ref="K1026:K1033" si="37">IF(J1026&lt;&gt;"",J1026*1.2,"")</f>
        <v/>
      </c>
    </row>
    <row r="1027" spans="1:11" customFormat="1" ht="25.5" hidden="1" customHeight="1" x14ac:dyDescent="0.25">
      <c r="A1027" s="1">
        <f>A1023</f>
        <v>0</v>
      </c>
      <c r="B1027" s="80"/>
      <c r="C1027" s="81"/>
      <c r="D1027" s="24"/>
      <c r="E1027" s="125"/>
      <c r="F1027" s="126"/>
      <c r="G1027" s="15" t="s">
        <v>19</v>
      </c>
      <c r="H1027" s="16"/>
      <c r="I1027" s="17"/>
      <c r="J1027" s="18" t="str">
        <f t="shared" si="36"/>
        <v/>
      </c>
      <c r="K1027" s="18" t="str">
        <f t="shared" si="37"/>
        <v/>
      </c>
    </row>
    <row r="1028" spans="1:11" customFormat="1" ht="25.5" hidden="1" customHeight="1" thickBot="1" x14ac:dyDescent="0.3">
      <c r="A1028" s="1">
        <f>A1023</f>
        <v>0</v>
      </c>
      <c r="B1028" s="82"/>
      <c r="C1028" s="83"/>
      <c r="D1028" s="25"/>
      <c r="E1028" s="127"/>
      <c r="F1028" s="128"/>
      <c r="G1028" s="19" t="s">
        <v>19</v>
      </c>
      <c r="H1028" s="20"/>
      <c r="I1028" s="21"/>
      <c r="J1028" s="22" t="str">
        <f t="shared" si="36"/>
        <v/>
      </c>
      <c r="K1028" s="22" t="str">
        <f t="shared" si="37"/>
        <v/>
      </c>
    </row>
    <row r="1029" spans="1:11" customFormat="1" ht="25.5" hidden="1" customHeight="1" x14ac:dyDescent="0.25">
      <c r="A1029" s="1">
        <f>A1023</f>
        <v>0</v>
      </c>
      <c r="B1029" s="78" t="s">
        <v>20</v>
      </c>
      <c r="C1029" s="79"/>
      <c r="D1029" s="23"/>
      <c r="E1029" s="123"/>
      <c r="F1029" s="124"/>
      <c r="G1029" s="11" t="s">
        <v>19</v>
      </c>
      <c r="H1029" s="12"/>
      <c r="I1029" s="13"/>
      <c r="J1029" s="14" t="str">
        <f t="shared" si="36"/>
        <v/>
      </c>
      <c r="K1029" s="14" t="str">
        <f t="shared" si="37"/>
        <v/>
      </c>
    </row>
    <row r="1030" spans="1:11" customFormat="1" ht="25.5" hidden="1" customHeight="1" x14ac:dyDescent="0.25">
      <c r="A1030" s="1">
        <f>A1023</f>
        <v>0</v>
      </c>
      <c r="B1030" s="80"/>
      <c r="C1030" s="81"/>
      <c r="D1030" s="24"/>
      <c r="E1030" s="125"/>
      <c r="F1030" s="126"/>
      <c r="G1030" s="15" t="s">
        <v>19</v>
      </c>
      <c r="H1030" s="16"/>
      <c r="I1030" s="17"/>
      <c r="J1030" s="18" t="str">
        <f t="shared" si="36"/>
        <v/>
      </c>
      <c r="K1030" s="18" t="str">
        <f t="shared" si="37"/>
        <v/>
      </c>
    </row>
    <row r="1031" spans="1:11" customFormat="1" ht="25.5" hidden="1" customHeight="1" thickBot="1" x14ac:dyDescent="0.3">
      <c r="A1031" s="1">
        <f>A1023</f>
        <v>0</v>
      </c>
      <c r="B1031" s="82"/>
      <c r="C1031" s="83"/>
      <c r="D1031" s="25"/>
      <c r="E1031" s="127"/>
      <c r="F1031" s="128"/>
      <c r="G1031" s="19" t="s">
        <v>19</v>
      </c>
      <c r="H1031" s="20"/>
      <c r="I1031" s="21"/>
      <c r="J1031" s="22" t="str">
        <f t="shared" si="36"/>
        <v/>
      </c>
      <c r="K1031" s="22" t="str">
        <f t="shared" si="37"/>
        <v/>
      </c>
    </row>
    <row r="1032" spans="1:11" customFormat="1" ht="25.5" hidden="1" customHeight="1" x14ac:dyDescent="0.25">
      <c r="A1032" s="1">
        <f>A1023</f>
        <v>0</v>
      </c>
      <c r="B1032" s="78" t="s">
        <v>21</v>
      </c>
      <c r="C1032" s="79"/>
      <c r="D1032" s="23" t="s">
        <v>22</v>
      </c>
      <c r="E1032" s="129" t="s">
        <v>23</v>
      </c>
      <c r="F1032" s="130"/>
      <c r="G1032" s="11" t="s">
        <v>23</v>
      </c>
      <c r="H1032" s="12"/>
      <c r="I1032" s="13">
        <v>1</v>
      </c>
      <c r="J1032" s="14" t="str">
        <f t="shared" si="36"/>
        <v/>
      </c>
      <c r="K1032" s="14" t="str">
        <f t="shared" si="37"/>
        <v/>
      </c>
    </row>
    <row r="1033" spans="1:11" customFormat="1" ht="25.5" hidden="1" customHeight="1" thickBot="1" x14ac:dyDescent="0.3">
      <c r="A1033" s="1">
        <f>A1023</f>
        <v>0</v>
      </c>
      <c r="B1033" s="82"/>
      <c r="C1033" s="83"/>
      <c r="D1033" s="25" t="s">
        <v>24</v>
      </c>
      <c r="E1033" s="131" t="s">
        <v>23</v>
      </c>
      <c r="F1033" s="132"/>
      <c r="G1033" s="19" t="s">
        <v>23</v>
      </c>
      <c r="H1033" s="20"/>
      <c r="I1033" s="21">
        <v>1</v>
      </c>
      <c r="J1033" s="22" t="str">
        <f t="shared" si="36"/>
        <v/>
      </c>
      <c r="K1033" s="22" t="str">
        <f t="shared" si="37"/>
        <v/>
      </c>
    </row>
    <row r="1034" spans="1:11" customFormat="1" ht="25.5" hidden="1" customHeight="1" thickBot="1" x14ac:dyDescent="0.3">
      <c r="A1034" s="1">
        <f>A1023</f>
        <v>0</v>
      </c>
      <c r="B1034" s="26"/>
      <c r="C1034" s="27"/>
      <c r="D1034" s="27"/>
      <c r="E1034" s="27"/>
      <c r="F1034" s="27"/>
      <c r="G1034" s="27"/>
      <c r="H1034" s="28"/>
      <c r="I1034" s="28" t="s">
        <v>25</v>
      </c>
      <c r="J1034" s="29" t="str">
        <f>IF(SUM(J1026:J1033)&gt;0,SUM(J1026:J1033),"")</f>
        <v/>
      </c>
      <c r="K1034" s="29" t="str">
        <f>IF(SUM(K1026:K1033)&gt;0,SUM(K1026:K1033),"")</f>
        <v/>
      </c>
    </row>
    <row r="1035" spans="1:11" customFormat="1" hidden="1" x14ac:dyDescent="0.25">
      <c r="A1035" s="1">
        <f>A1023</f>
        <v>0</v>
      </c>
      <c r="B1035" s="30" t="s">
        <v>26</v>
      </c>
    </row>
    <row r="1036" spans="1:11" customFormat="1" hidden="1" x14ac:dyDescent="0.25">
      <c r="A1036" s="1">
        <f>A1023</f>
        <v>0</v>
      </c>
      <c r="B1036" s="6"/>
    </row>
    <row r="1037" spans="1:11" customFormat="1" hidden="1" x14ac:dyDescent="0.25">
      <c r="A1037" s="1">
        <f>A1023</f>
        <v>0</v>
      </c>
      <c r="B1037" s="6"/>
    </row>
    <row r="1038" spans="1:11" customFormat="1" hidden="1" x14ac:dyDescent="0.25">
      <c r="A1038" s="1">
        <f>A1023*IF(COUNTA([1]summary!$H$72:$H$81)=0,1,0)</f>
        <v>0</v>
      </c>
      <c r="B1038" s="6"/>
      <c r="C1038" s="70" t="s">
        <v>27</v>
      </c>
      <c r="D1038" s="71"/>
      <c r="E1038" s="71"/>
      <c r="F1038" s="71"/>
      <c r="G1038" s="71"/>
      <c r="H1038" s="71"/>
      <c r="I1038" s="71"/>
      <c r="J1038" s="72"/>
    </row>
    <row r="1039" spans="1:11" customFormat="1" hidden="1" x14ac:dyDescent="0.25">
      <c r="A1039" s="1">
        <f>A1038</f>
        <v>0</v>
      </c>
      <c r="B1039" s="6"/>
      <c r="C1039" s="73"/>
      <c r="D1039" s="74"/>
      <c r="E1039" s="74"/>
      <c r="F1039" s="74"/>
      <c r="G1039" s="74"/>
      <c r="H1039" s="74"/>
      <c r="I1039" s="74"/>
      <c r="J1039" s="75"/>
    </row>
    <row r="1040" spans="1:11" customFormat="1" hidden="1" x14ac:dyDescent="0.25">
      <c r="A1040" s="1">
        <f>A1038</f>
        <v>0</v>
      </c>
      <c r="B1040" s="6"/>
    </row>
    <row r="1041" spans="1:13" customFormat="1" hidden="1" x14ac:dyDescent="0.25">
      <c r="A1041" s="1">
        <f>A1038</f>
        <v>0</v>
      </c>
      <c r="B1041" s="6"/>
    </row>
    <row r="1042" spans="1:13" customFormat="1" hidden="1" x14ac:dyDescent="0.25">
      <c r="A1042" s="1">
        <f>A1023*IF([1]summary!$F$12='Príloha č. 2'!M1042,1,0)</f>
        <v>0</v>
      </c>
      <c r="B1042" s="76" t="s">
        <v>28</v>
      </c>
      <c r="C1042" s="76"/>
      <c r="D1042" s="76"/>
      <c r="E1042" s="76"/>
      <c r="F1042" s="76"/>
      <c r="G1042" s="76"/>
      <c r="H1042" s="76"/>
      <c r="I1042" s="76"/>
      <c r="J1042" s="76"/>
      <c r="K1042" s="76"/>
      <c r="M1042" s="4" t="s">
        <v>29</v>
      </c>
    </row>
    <row r="1043" spans="1:13" customFormat="1" hidden="1" x14ac:dyDescent="0.25">
      <c r="A1043" s="1">
        <f>A1042</f>
        <v>0</v>
      </c>
      <c r="B1043" s="6"/>
    </row>
    <row r="1044" spans="1:13" customFormat="1" ht="15" hidden="1" customHeight="1" x14ac:dyDescent="0.25">
      <c r="A1044" s="1">
        <f>A1042</f>
        <v>0</v>
      </c>
      <c r="B1044" s="77" t="s">
        <v>30</v>
      </c>
      <c r="C1044" s="77"/>
      <c r="D1044" s="77"/>
      <c r="E1044" s="77"/>
      <c r="F1044" s="77"/>
      <c r="G1044" s="77"/>
      <c r="H1044" s="77"/>
      <c r="I1044" s="77"/>
      <c r="J1044" s="77"/>
      <c r="K1044" s="77"/>
    </row>
    <row r="1045" spans="1:13" customFormat="1" hidden="1" x14ac:dyDescent="0.25">
      <c r="A1045" s="1">
        <f>A1042</f>
        <v>0</v>
      </c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</row>
    <row r="1046" spans="1:13" customFormat="1" hidden="1" x14ac:dyDescent="0.25">
      <c r="A1046" s="1">
        <f>A1042</f>
        <v>0</v>
      </c>
      <c r="B1046" s="6"/>
    </row>
    <row r="1047" spans="1:13" customFormat="1" hidden="1" x14ac:dyDescent="0.25">
      <c r="A1047" s="1">
        <f>A1048</f>
        <v>0</v>
      </c>
      <c r="B1047" s="6"/>
    </row>
    <row r="1048" spans="1:13" customFormat="1" hidden="1" x14ac:dyDescent="0.25">
      <c r="A1048" s="1">
        <f>A1023*IF(COUNTA([1]summary!$H$72:$H$81)=0,IF([1]summary!$G$20="všetky predmety spolu",0,1),IF([1]summary!$E$58="cenové ponuky komplexne",0,1))</f>
        <v>0</v>
      </c>
      <c r="B1048" s="6"/>
      <c r="C1048" s="31" t="s">
        <v>31</v>
      </c>
      <c r="D1048" s="32"/>
    </row>
    <row r="1049" spans="1:13" s="33" customFormat="1" hidden="1" x14ac:dyDescent="0.25">
      <c r="A1049" s="1">
        <f>A1048</f>
        <v>0</v>
      </c>
      <c r="C1049" s="31"/>
    </row>
    <row r="1050" spans="1:13" s="33" customFormat="1" ht="15" hidden="1" customHeight="1" x14ac:dyDescent="0.25">
      <c r="A1050" s="1">
        <f>A1048</f>
        <v>0</v>
      </c>
      <c r="C1050" s="31" t="s">
        <v>32</v>
      </c>
      <c r="D1050" s="32"/>
      <c r="G1050" s="34"/>
      <c r="H1050" s="34"/>
      <c r="I1050" s="34"/>
      <c r="J1050" s="34"/>
      <c r="K1050" s="34"/>
    </row>
    <row r="1051" spans="1:13" s="33" customFormat="1" hidden="1" x14ac:dyDescent="0.25">
      <c r="A1051" s="1">
        <f>A1048</f>
        <v>0</v>
      </c>
      <c r="F1051" s="35"/>
      <c r="G1051" s="68" t="str">
        <f>"podpis a pečiatka "&amp;IF(COUNTA([1]summary!$H$72:$H$81)=0,"navrhovateľa","dodávateľa")</f>
        <v>podpis a pečiatka navrhovateľa</v>
      </c>
      <c r="H1051" s="68"/>
      <c r="I1051" s="68"/>
      <c r="J1051" s="68"/>
      <c r="K1051" s="68"/>
    </row>
    <row r="1052" spans="1:13" s="33" customFormat="1" hidden="1" x14ac:dyDescent="0.25">
      <c r="A1052" s="1">
        <f>A1048</f>
        <v>0</v>
      </c>
      <c r="F1052" s="35"/>
      <c r="G1052" s="36"/>
      <c r="H1052" s="36"/>
      <c r="I1052" s="36"/>
      <c r="J1052" s="36"/>
      <c r="K1052" s="36"/>
    </row>
    <row r="1053" spans="1:13" customFormat="1" ht="15" hidden="1" customHeight="1" x14ac:dyDescent="0.25">
      <c r="A1053" s="1">
        <f>A1048*IF(COUNTA([1]summary!$H$72:$H$81)=0,1,0)</f>
        <v>0</v>
      </c>
      <c r="B1053" s="69" t="s">
        <v>33</v>
      </c>
      <c r="C1053" s="69"/>
      <c r="D1053" s="69"/>
      <c r="E1053" s="69"/>
      <c r="F1053" s="69"/>
      <c r="G1053" s="69"/>
      <c r="H1053" s="69"/>
      <c r="I1053" s="69"/>
      <c r="J1053" s="69"/>
      <c r="K1053" s="69"/>
      <c r="L1053" s="37"/>
    </row>
    <row r="1054" spans="1:13" customFormat="1" hidden="1" x14ac:dyDescent="0.25">
      <c r="A1054" s="1">
        <f>A1053</f>
        <v>0</v>
      </c>
      <c r="B1054" s="69"/>
      <c r="C1054" s="69"/>
      <c r="D1054" s="69"/>
      <c r="E1054" s="69"/>
      <c r="F1054" s="69"/>
      <c r="G1054" s="69"/>
      <c r="H1054" s="69"/>
      <c r="I1054" s="69"/>
      <c r="J1054" s="69"/>
      <c r="K1054" s="69"/>
      <c r="L1054" s="37"/>
    </row>
    <row r="1055" spans="1:13" customFormat="1" ht="15" hidden="1" customHeight="1" x14ac:dyDescent="0.25">
      <c r="A1055" s="1">
        <f>A1048*IF(A1053=1,0,1)</f>
        <v>0</v>
      </c>
      <c r="B1055" s="69" t="s">
        <v>34</v>
      </c>
      <c r="C1055" s="69"/>
      <c r="D1055" s="69"/>
      <c r="E1055" s="69"/>
      <c r="F1055" s="69"/>
      <c r="G1055" s="69"/>
      <c r="H1055" s="69"/>
      <c r="I1055" s="69"/>
      <c r="J1055" s="69"/>
      <c r="K1055" s="69"/>
      <c r="L1055" s="37"/>
    </row>
    <row r="1056" spans="1:13" customFormat="1" hidden="1" x14ac:dyDescent="0.25">
      <c r="A1056" s="1">
        <f>A1055</f>
        <v>0</v>
      </c>
      <c r="B1056" s="69"/>
      <c r="C1056" s="69"/>
      <c r="D1056" s="69"/>
      <c r="E1056" s="69"/>
      <c r="F1056" s="69"/>
      <c r="G1056" s="69"/>
      <c r="H1056" s="69"/>
      <c r="I1056" s="69"/>
      <c r="J1056" s="69"/>
      <c r="K1056" s="69"/>
      <c r="L1056" s="37"/>
    </row>
    <row r="1057" spans="1:13" s="1" customFormat="1" ht="21" hidden="1" x14ac:dyDescent="0.25">
      <c r="A1057" s="1">
        <f>A1079*A1048</f>
        <v>0</v>
      </c>
      <c r="B1057" s="2"/>
      <c r="C1057" s="3"/>
      <c r="D1057" s="3"/>
      <c r="E1057" s="3"/>
      <c r="F1057" s="3"/>
      <c r="G1057" s="3"/>
      <c r="H1057" s="3"/>
      <c r="I1057" s="3"/>
      <c r="J1057" s="113" t="str">
        <f>IF(COUNTA([1]summary!$H$72:$H$81)=0,'[1]Výzva na prieskum trhu'!$C$139,'[1]Výzva na predloženie CP'!$B$324)</f>
        <v xml:space="preserve">Príloha č. 2: </v>
      </c>
      <c r="K1057" s="113"/>
    </row>
    <row r="1058" spans="1:13" s="1" customFormat="1" ht="23.25" hidden="1" customHeight="1" x14ac:dyDescent="0.25">
      <c r="A1058" s="1">
        <f>A1079*A1048</f>
        <v>0</v>
      </c>
      <c r="B1058" s="114" t="str">
        <f>IF(COUNTA([1]summary!$H$72:$H$81)=0,'[1]Výzva na prieskum trhu'!$B$2,'[1]Výzva na predloženie CP'!$B$2)</f>
        <v>Výzva na predloženie ponúk - prieskum trhu</v>
      </c>
      <c r="C1058" s="114"/>
      <c r="D1058" s="114"/>
      <c r="E1058" s="114"/>
      <c r="F1058" s="114"/>
      <c r="G1058" s="114"/>
      <c r="H1058" s="114"/>
      <c r="I1058" s="114"/>
      <c r="J1058" s="114"/>
      <c r="K1058" s="114"/>
      <c r="M1058" s="4"/>
    </row>
    <row r="1059" spans="1:13" s="1" customFormat="1" hidden="1" x14ac:dyDescent="0.25">
      <c r="A1059" s="1">
        <f>A1079*A1048</f>
        <v>0</v>
      </c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M1059" s="4"/>
    </row>
    <row r="1060" spans="1:13" s="1" customFormat="1" ht="23.25" hidden="1" customHeight="1" x14ac:dyDescent="0.25">
      <c r="A1060" s="1">
        <f>A1079*A1048</f>
        <v>0</v>
      </c>
      <c r="B1060" s="114" t="str">
        <f>IF(COUNTA([1]summary!$H$72:$H$81)=0,'[1]Výzva na prieskum trhu'!$E$139,'[1]Výzva na predloženie CP'!$E$324)</f>
        <v>Cenová ponuka</v>
      </c>
      <c r="C1060" s="114"/>
      <c r="D1060" s="114"/>
      <c r="E1060" s="114"/>
      <c r="F1060" s="114"/>
      <c r="G1060" s="114"/>
      <c r="H1060" s="114"/>
      <c r="I1060" s="114"/>
      <c r="J1060" s="114"/>
      <c r="K1060" s="114"/>
      <c r="M1060" s="4"/>
    </row>
    <row r="1061" spans="1:13" customFormat="1" hidden="1" x14ac:dyDescent="0.25">
      <c r="A1061" s="1">
        <f>A1079*A1048</f>
        <v>0</v>
      </c>
      <c r="B1061" s="6"/>
    </row>
    <row r="1062" spans="1:13" customFormat="1" ht="15" hidden="1" customHeight="1" x14ac:dyDescent="0.25">
      <c r="A1062" s="1">
        <f>A1079*A1048</f>
        <v>0</v>
      </c>
      <c r="B1062" s="77" t="s">
        <v>1</v>
      </c>
      <c r="C1062" s="77"/>
      <c r="D1062" s="77"/>
      <c r="E1062" s="77"/>
      <c r="F1062" s="77"/>
      <c r="G1062" s="77"/>
      <c r="H1062" s="77"/>
      <c r="I1062" s="77"/>
      <c r="J1062" s="77"/>
      <c r="K1062" s="77"/>
    </row>
    <row r="1063" spans="1:13" customFormat="1" hidden="1" x14ac:dyDescent="0.25">
      <c r="A1063" s="1">
        <f>A1079*A1048</f>
        <v>0</v>
      </c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</row>
    <row r="1064" spans="1:13" customFormat="1" hidden="1" x14ac:dyDescent="0.25">
      <c r="A1064" s="1">
        <f>A1079*A1048</f>
        <v>0</v>
      </c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</row>
    <row r="1065" spans="1:13" customFormat="1" hidden="1" x14ac:dyDescent="0.25">
      <c r="A1065" s="1">
        <f>A1079*A1048</f>
        <v>0</v>
      </c>
      <c r="B1065" s="6"/>
    </row>
    <row r="1066" spans="1:13" s="1" customFormat="1" ht="19.5" hidden="1" customHeight="1" thickBot="1" x14ac:dyDescent="0.3">
      <c r="A1066" s="1">
        <f>A1079*A1048</f>
        <v>0</v>
      </c>
      <c r="C1066" s="115" t="str">
        <f>"Identifikačné údaje "&amp;IF(OR([1]summary!$K$41="",[1]summary!$K$41&gt;=[1]summary!$K$39),"navrhovateľa:","dodávateľa:")</f>
        <v>Identifikačné údaje navrhovateľa:</v>
      </c>
      <c r="D1066" s="116"/>
      <c r="E1066" s="116"/>
      <c r="F1066" s="116"/>
      <c r="G1066" s="117"/>
    </row>
    <row r="1067" spans="1:13" s="1" customFormat="1" ht="19.5" hidden="1" customHeight="1" x14ac:dyDescent="0.25">
      <c r="A1067" s="1">
        <f>A1079*A1048</f>
        <v>0</v>
      </c>
      <c r="C1067" s="118" t="s">
        <v>2</v>
      </c>
      <c r="D1067" s="119"/>
      <c r="E1067" s="120"/>
      <c r="F1067" s="121"/>
      <c r="G1067" s="122"/>
    </row>
    <row r="1068" spans="1:13" s="1" customFormat="1" ht="39" hidden="1" customHeight="1" x14ac:dyDescent="0.25">
      <c r="A1068" s="1">
        <f>A1079*A1048</f>
        <v>0</v>
      </c>
      <c r="C1068" s="111" t="s">
        <v>3</v>
      </c>
      <c r="D1068" s="112"/>
      <c r="E1068" s="103"/>
      <c r="F1068" s="104"/>
      <c r="G1068" s="105"/>
    </row>
    <row r="1069" spans="1:13" s="1" customFormat="1" ht="19.5" hidden="1" customHeight="1" x14ac:dyDescent="0.25">
      <c r="A1069" s="1">
        <f>A1079*A1048</f>
        <v>0</v>
      </c>
      <c r="C1069" s="101" t="s">
        <v>4</v>
      </c>
      <c r="D1069" s="102"/>
      <c r="E1069" s="103"/>
      <c r="F1069" s="104"/>
      <c r="G1069" s="105"/>
    </row>
    <row r="1070" spans="1:13" s="1" customFormat="1" ht="19.5" hidden="1" customHeight="1" x14ac:dyDescent="0.25">
      <c r="A1070" s="1">
        <f>A1079*A1048</f>
        <v>0</v>
      </c>
      <c r="C1070" s="101" t="s">
        <v>5</v>
      </c>
      <c r="D1070" s="102"/>
      <c r="E1070" s="103"/>
      <c r="F1070" s="104"/>
      <c r="G1070" s="105"/>
    </row>
    <row r="1071" spans="1:13" s="1" customFormat="1" ht="19.5" hidden="1" customHeight="1" x14ac:dyDescent="0.25">
      <c r="A1071" s="1">
        <f>A1079*A1048</f>
        <v>0</v>
      </c>
      <c r="C1071" s="101" t="s">
        <v>6</v>
      </c>
      <c r="D1071" s="102"/>
      <c r="E1071" s="103"/>
      <c r="F1071" s="104"/>
      <c r="G1071" s="105"/>
    </row>
    <row r="1072" spans="1:13" s="1" customFormat="1" ht="19.5" hidden="1" customHeight="1" x14ac:dyDescent="0.25">
      <c r="A1072" s="1">
        <f>A1079*A1048</f>
        <v>0</v>
      </c>
      <c r="C1072" s="101" t="s">
        <v>7</v>
      </c>
      <c r="D1072" s="102"/>
      <c r="E1072" s="103"/>
      <c r="F1072" s="104"/>
      <c r="G1072" s="105"/>
    </row>
    <row r="1073" spans="1:11" s="1" customFormat="1" ht="19.5" hidden="1" customHeight="1" x14ac:dyDescent="0.25">
      <c r="A1073" s="1">
        <f>A1079*A1048</f>
        <v>0</v>
      </c>
      <c r="C1073" s="101" t="s">
        <v>8</v>
      </c>
      <c r="D1073" s="102"/>
      <c r="E1073" s="103"/>
      <c r="F1073" s="104"/>
      <c r="G1073" s="105"/>
    </row>
    <row r="1074" spans="1:11" s="1" customFormat="1" ht="19.5" hidden="1" customHeight="1" x14ac:dyDescent="0.25">
      <c r="A1074" s="1">
        <f>A1079*A1048</f>
        <v>0</v>
      </c>
      <c r="C1074" s="101" t="s">
        <v>9</v>
      </c>
      <c r="D1074" s="102"/>
      <c r="E1074" s="103"/>
      <c r="F1074" s="104"/>
      <c r="G1074" s="105"/>
    </row>
    <row r="1075" spans="1:11" s="1" customFormat="1" ht="19.5" hidden="1" customHeight="1" x14ac:dyDescent="0.25">
      <c r="A1075" s="1">
        <f>A1079*A1048</f>
        <v>0</v>
      </c>
      <c r="C1075" s="101" t="s">
        <v>10</v>
      </c>
      <c r="D1075" s="102"/>
      <c r="E1075" s="103"/>
      <c r="F1075" s="104"/>
      <c r="G1075" s="105"/>
    </row>
    <row r="1076" spans="1:11" s="1" customFormat="1" ht="19.5" hidden="1" customHeight="1" thickBot="1" x14ac:dyDescent="0.3">
      <c r="A1076" s="1">
        <f>A1079*A1048</f>
        <v>0</v>
      </c>
      <c r="C1076" s="106" t="s">
        <v>11</v>
      </c>
      <c r="D1076" s="107"/>
      <c r="E1076" s="108"/>
      <c r="F1076" s="109"/>
      <c r="G1076" s="110"/>
    </row>
    <row r="1077" spans="1:11" customFormat="1" hidden="1" x14ac:dyDescent="0.25">
      <c r="A1077" s="1">
        <f>A1079*A1048</f>
        <v>0</v>
      </c>
      <c r="B1077" s="6"/>
    </row>
    <row r="1078" spans="1:11" customFormat="1" hidden="1" x14ac:dyDescent="0.25">
      <c r="A1078" s="1">
        <f>A1079*A1048</f>
        <v>0</v>
      </c>
      <c r="B1078" s="6"/>
    </row>
    <row r="1079" spans="1:11" customFormat="1" hidden="1" x14ac:dyDescent="0.25">
      <c r="A1079">
        <f>IF(D1079&lt;&gt;"",1,0)</f>
        <v>0</v>
      </c>
      <c r="B1079" s="94" t="s">
        <v>12</v>
      </c>
      <c r="C1079" s="94"/>
      <c r="D1079" s="95" t="str">
        <f>IF([1]summary!$B$56&lt;&gt;"",[1]summary!$B$56,"")</f>
        <v/>
      </c>
      <c r="E1079" s="95"/>
      <c r="F1079" s="95"/>
      <c r="G1079" s="95"/>
      <c r="H1079" s="95"/>
      <c r="I1079" s="95"/>
      <c r="J1079" s="95"/>
      <c r="K1079" s="7"/>
    </row>
    <row r="1080" spans="1:11" customFormat="1" hidden="1" x14ac:dyDescent="0.25">
      <c r="A1080" s="1">
        <f>A1079</f>
        <v>0</v>
      </c>
      <c r="B1080" s="6"/>
    </row>
    <row r="1081" spans="1:11" customFormat="1" ht="54.95" hidden="1" customHeight="1" thickBot="1" x14ac:dyDescent="0.3">
      <c r="A1081" s="1">
        <f>A1079</f>
        <v>0</v>
      </c>
      <c r="B1081" s="96" t="s">
        <v>13</v>
      </c>
      <c r="C1081" s="97"/>
      <c r="D1081" s="98"/>
      <c r="E1081" s="99" t="s">
        <v>35</v>
      </c>
      <c r="F1081" s="100"/>
      <c r="G1081" s="8" t="s">
        <v>14</v>
      </c>
      <c r="H1081" s="9" t="s">
        <v>15</v>
      </c>
      <c r="I1081" s="8" t="s">
        <v>16</v>
      </c>
      <c r="J1081" s="10" t="s">
        <v>17</v>
      </c>
      <c r="K1081" s="10" t="s">
        <v>18</v>
      </c>
    </row>
    <row r="1082" spans="1:11" customFormat="1" ht="25.5" hidden="1" customHeight="1" x14ac:dyDescent="0.25">
      <c r="A1082" s="1">
        <f>A1079</f>
        <v>0</v>
      </c>
      <c r="B1082" s="78" t="s">
        <v>36</v>
      </c>
      <c r="C1082" s="79"/>
      <c r="D1082" s="23"/>
      <c r="E1082" s="84"/>
      <c r="F1082" s="85"/>
      <c r="G1082" s="11" t="s">
        <v>19</v>
      </c>
      <c r="H1082" s="12"/>
      <c r="I1082" s="13"/>
      <c r="J1082" s="14" t="str">
        <f t="shared" ref="J1082:J1089" si="38">IF(AND(H1082&lt;&gt;"",I1082&lt;&gt;""),H1082*I1082,"")</f>
        <v/>
      </c>
      <c r="K1082" s="14" t="str">
        <f t="shared" ref="K1082:K1089" si="39">IF(J1082&lt;&gt;"",J1082*1.2,"")</f>
        <v/>
      </c>
    </row>
    <row r="1083" spans="1:11" customFormat="1" ht="25.5" hidden="1" customHeight="1" x14ac:dyDescent="0.25">
      <c r="A1083" s="1">
        <f>A1079</f>
        <v>0</v>
      </c>
      <c r="B1083" s="80"/>
      <c r="C1083" s="81"/>
      <c r="D1083" s="24"/>
      <c r="E1083" s="86"/>
      <c r="F1083" s="87"/>
      <c r="G1083" s="15" t="s">
        <v>19</v>
      </c>
      <c r="H1083" s="16"/>
      <c r="I1083" s="17"/>
      <c r="J1083" s="18" t="str">
        <f t="shared" si="38"/>
        <v/>
      </c>
      <c r="K1083" s="18" t="str">
        <f t="shared" si="39"/>
        <v/>
      </c>
    </row>
    <row r="1084" spans="1:11" customFormat="1" ht="25.5" hidden="1" customHeight="1" thickBot="1" x14ac:dyDescent="0.3">
      <c r="A1084" s="1">
        <f>A1079</f>
        <v>0</v>
      </c>
      <c r="B1084" s="82"/>
      <c r="C1084" s="83"/>
      <c r="D1084" s="25"/>
      <c r="E1084" s="88"/>
      <c r="F1084" s="89"/>
      <c r="G1084" s="19" t="s">
        <v>19</v>
      </c>
      <c r="H1084" s="20"/>
      <c r="I1084" s="21"/>
      <c r="J1084" s="22" t="str">
        <f t="shared" si="38"/>
        <v/>
      </c>
      <c r="K1084" s="22" t="str">
        <f t="shared" si="39"/>
        <v/>
      </c>
    </row>
    <row r="1085" spans="1:11" customFormat="1" ht="25.5" hidden="1" customHeight="1" x14ac:dyDescent="0.25">
      <c r="A1085" s="1">
        <f>A1079</f>
        <v>0</v>
      </c>
      <c r="B1085" s="78" t="s">
        <v>20</v>
      </c>
      <c r="C1085" s="79"/>
      <c r="D1085" s="23"/>
      <c r="E1085" s="84"/>
      <c r="F1085" s="85"/>
      <c r="G1085" s="11" t="s">
        <v>19</v>
      </c>
      <c r="H1085" s="12"/>
      <c r="I1085" s="13"/>
      <c r="J1085" s="14" t="str">
        <f t="shared" si="38"/>
        <v/>
      </c>
      <c r="K1085" s="14" t="str">
        <f t="shared" si="39"/>
        <v/>
      </c>
    </row>
    <row r="1086" spans="1:11" customFormat="1" ht="25.5" hidden="1" customHeight="1" x14ac:dyDescent="0.25">
      <c r="A1086" s="1">
        <f>A1079</f>
        <v>0</v>
      </c>
      <c r="B1086" s="80"/>
      <c r="C1086" s="81"/>
      <c r="D1086" s="24"/>
      <c r="E1086" s="86"/>
      <c r="F1086" s="87"/>
      <c r="G1086" s="15" t="s">
        <v>19</v>
      </c>
      <c r="H1086" s="16"/>
      <c r="I1086" s="17"/>
      <c r="J1086" s="18" t="str">
        <f t="shared" si="38"/>
        <v/>
      </c>
      <c r="K1086" s="18" t="str">
        <f t="shared" si="39"/>
        <v/>
      </c>
    </row>
    <row r="1087" spans="1:11" customFormat="1" ht="25.5" hidden="1" customHeight="1" thickBot="1" x14ac:dyDescent="0.3">
      <c r="A1087" s="1">
        <f>A1079</f>
        <v>0</v>
      </c>
      <c r="B1087" s="82"/>
      <c r="C1087" s="83"/>
      <c r="D1087" s="25"/>
      <c r="E1087" s="88"/>
      <c r="F1087" s="89"/>
      <c r="G1087" s="19" t="s">
        <v>19</v>
      </c>
      <c r="H1087" s="20"/>
      <c r="I1087" s="21"/>
      <c r="J1087" s="22" t="str">
        <f t="shared" si="38"/>
        <v/>
      </c>
      <c r="K1087" s="22" t="str">
        <f t="shared" si="39"/>
        <v/>
      </c>
    </row>
    <row r="1088" spans="1:11" customFormat="1" ht="25.5" hidden="1" customHeight="1" x14ac:dyDescent="0.25">
      <c r="A1088" s="1">
        <f>A1079</f>
        <v>0</v>
      </c>
      <c r="B1088" s="78" t="s">
        <v>21</v>
      </c>
      <c r="C1088" s="79"/>
      <c r="D1088" s="23" t="s">
        <v>22</v>
      </c>
      <c r="E1088" s="90" t="s">
        <v>23</v>
      </c>
      <c r="F1088" s="91"/>
      <c r="G1088" s="11" t="s">
        <v>23</v>
      </c>
      <c r="H1088" s="12"/>
      <c r="I1088" s="13">
        <v>1</v>
      </c>
      <c r="J1088" s="14" t="str">
        <f t="shared" si="38"/>
        <v/>
      </c>
      <c r="K1088" s="14" t="str">
        <f t="shared" si="39"/>
        <v/>
      </c>
    </row>
    <row r="1089" spans="1:13" customFormat="1" ht="25.5" hidden="1" customHeight="1" thickBot="1" x14ac:dyDescent="0.3">
      <c r="A1089" s="1">
        <f>A1079</f>
        <v>0</v>
      </c>
      <c r="B1089" s="82"/>
      <c r="C1089" s="83"/>
      <c r="D1089" s="25" t="s">
        <v>24</v>
      </c>
      <c r="E1089" s="92" t="s">
        <v>23</v>
      </c>
      <c r="F1089" s="93"/>
      <c r="G1089" s="19" t="s">
        <v>23</v>
      </c>
      <c r="H1089" s="20"/>
      <c r="I1089" s="21">
        <v>1</v>
      </c>
      <c r="J1089" s="22" t="str">
        <f t="shared" si="38"/>
        <v/>
      </c>
      <c r="K1089" s="22" t="str">
        <f t="shared" si="39"/>
        <v/>
      </c>
    </row>
    <row r="1090" spans="1:13" customFormat="1" ht="25.5" hidden="1" customHeight="1" thickBot="1" x14ac:dyDescent="0.3">
      <c r="A1090" s="1">
        <f>A1079</f>
        <v>0</v>
      </c>
      <c r="B1090" s="26"/>
      <c r="C1090" s="27"/>
      <c r="D1090" s="27"/>
      <c r="E1090" s="27"/>
      <c r="F1090" s="27"/>
      <c r="G1090" s="27"/>
      <c r="H1090" s="28"/>
      <c r="I1090" s="28" t="s">
        <v>25</v>
      </c>
      <c r="J1090" s="29" t="str">
        <f>IF(SUM(J1082:J1089)&gt;0,SUM(J1082:J1089),"")</f>
        <v/>
      </c>
      <c r="K1090" s="29" t="str">
        <f>IF(SUM(K1082:K1089)&gt;0,SUM(K1082:K1089),"")</f>
        <v/>
      </c>
    </row>
    <row r="1091" spans="1:13" customFormat="1" hidden="1" x14ac:dyDescent="0.25">
      <c r="A1091" s="1">
        <f>A1079</f>
        <v>0</v>
      </c>
      <c r="B1091" s="30" t="s">
        <v>26</v>
      </c>
    </row>
    <row r="1092" spans="1:13" customFormat="1" hidden="1" x14ac:dyDescent="0.25">
      <c r="A1092" s="1">
        <f>A1079</f>
        <v>0</v>
      </c>
      <c r="B1092" s="6"/>
    </row>
    <row r="1093" spans="1:13" customFormat="1" hidden="1" x14ac:dyDescent="0.25">
      <c r="A1093" s="1">
        <f>A1079</f>
        <v>0</v>
      </c>
      <c r="B1093" s="6"/>
    </row>
    <row r="1094" spans="1:13" customFormat="1" ht="15" hidden="1" customHeight="1" x14ac:dyDescent="0.25">
      <c r="A1094" s="1">
        <f>A1079*IF(COUNTA([1]summary!$H$72:$H$81)=0,1,0)</f>
        <v>0</v>
      </c>
      <c r="B1094" s="6"/>
      <c r="C1094" s="70" t="s">
        <v>27</v>
      </c>
      <c r="D1094" s="71"/>
      <c r="E1094" s="71"/>
      <c r="F1094" s="71"/>
      <c r="G1094" s="71"/>
      <c r="H1094" s="71"/>
      <c r="I1094" s="71"/>
      <c r="J1094" s="72"/>
    </row>
    <row r="1095" spans="1:13" customFormat="1" hidden="1" x14ac:dyDescent="0.25">
      <c r="A1095" s="1">
        <f>A1094</f>
        <v>0</v>
      </c>
      <c r="B1095" s="6"/>
      <c r="C1095" s="73"/>
      <c r="D1095" s="74"/>
      <c r="E1095" s="74"/>
      <c r="F1095" s="74"/>
      <c r="G1095" s="74"/>
      <c r="H1095" s="74"/>
      <c r="I1095" s="74"/>
      <c r="J1095" s="75"/>
    </row>
    <row r="1096" spans="1:13" customFormat="1" hidden="1" x14ac:dyDescent="0.25">
      <c r="A1096" s="1">
        <f>A1094</f>
        <v>0</v>
      </c>
      <c r="B1096" s="6"/>
    </row>
    <row r="1097" spans="1:13" customFormat="1" hidden="1" x14ac:dyDescent="0.25">
      <c r="A1097" s="1">
        <f>A1094</f>
        <v>0</v>
      </c>
      <c r="B1097" s="6"/>
    </row>
    <row r="1098" spans="1:13" customFormat="1" hidden="1" x14ac:dyDescent="0.25">
      <c r="A1098" s="1">
        <f>A1079*IF([1]summary!$F$12='Príloha č. 2'!M1098,1,0)</f>
        <v>0</v>
      </c>
      <c r="B1098" s="76" t="s">
        <v>28</v>
      </c>
      <c r="C1098" s="76"/>
      <c r="D1098" s="76"/>
      <c r="E1098" s="76"/>
      <c r="F1098" s="76"/>
      <c r="G1098" s="76"/>
      <c r="H1098" s="76"/>
      <c r="I1098" s="76"/>
      <c r="J1098" s="76"/>
      <c r="K1098" s="76"/>
      <c r="M1098" s="4" t="s">
        <v>29</v>
      </c>
    </row>
    <row r="1099" spans="1:13" customFormat="1" hidden="1" x14ac:dyDescent="0.25">
      <c r="A1099" s="1">
        <f>A1098</f>
        <v>0</v>
      </c>
      <c r="B1099" s="6"/>
    </row>
    <row r="1100" spans="1:13" customFormat="1" ht="15" hidden="1" customHeight="1" x14ac:dyDescent="0.25">
      <c r="A1100" s="1">
        <f>A1098</f>
        <v>0</v>
      </c>
      <c r="B1100" s="77" t="s">
        <v>30</v>
      </c>
      <c r="C1100" s="77"/>
      <c r="D1100" s="77"/>
      <c r="E1100" s="77"/>
      <c r="F1100" s="77"/>
      <c r="G1100" s="77"/>
      <c r="H1100" s="77"/>
      <c r="I1100" s="77"/>
      <c r="J1100" s="77"/>
      <c r="K1100" s="77"/>
    </row>
    <row r="1101" spans="1:13" customFormat="1" hidden="1" x14ac:dyDescent="0.25">
      <c r="A1101" s="1">
        <f>A1098</f>
        <v>0</v>
      </c>
      <c r="B1101" s="77"/>
      <c r="C1101" s="77"/>
      <c r="D1101" s="77"/>
      <c r="E1101" s="77"/>
      <c r="F1101" s="77"/>
      <c r="G1101" s="77"/>
      <c r="H1101" s="77"/>
      <c r="I1101" s="77"/>
      <c r="J1101" s="77"/>
      <c r="K1101" s="77"/>
    </row>
    <row r="1102" spans="1:13" customFormat="1" hidden="1" x14ac:dyDescent="0.25">
      <c r="A1102" s="1">
        <f>A1098</f>
        <v>0</v>
      </c>
      <c r="B1102" s="6"/>
    </row>
    <row r="1103" spans="1:13" customFormat="1" hidden="1" x14ac:dyDescent="0.25">
      <c r="A1103" s="1">
        <f>A1104</f>
        <v>0</v>
      </c>
      <c r="B1103" s="6"/>
    </row>
    <row r="1104" spans="1:13" customFormat="1" hidden="1" x14ac:dyDescent="0.25">
      <c r="A1104" s="1">
        <f>A1079*IF(COUNTA([1]summary!$H$72:$H$81)=0,IF([1]summary!$G$20="všetky predmety spolu",0,1),IF([1]summary!$E$58="cenové ponuky komplexne",0,1))</f>
        <v>0</v>
      </c>
      <c r="B1104" s="6"/>
      <c r="C1104" s="31" t="s">
        <v>31</v>
      </c>
      <c r="D1104" s="32"/>
    </row>
    <row r="1105" spans="1:12" s="33" customFormat="1" hidden="1" x14ac:dyDescent="0.25">
      <c r="A1105" s="1">
        <f>A1104</f>
        <v>0</v>
      </c>
      <c r="C1105" s="31"/>
    </row>
    <row r="1106" spans="1:12" s="33" customFormat="1" ht="15" hidden="1" customHeight="1" x14ac:dyDescent="0.25">
      <c r="A1106" s="1">
        <f>A1104</f>
        <v>0</v>
      </c>
      <c r="C1106" s="31" t="s">
        <v>32</v>
      </c>
      <c r="D1106" s="32"/>
      <c r="G1106" s="34"/>
      <c r="H1106" s="34"/>
      <c r="I1106" s="34"/>
      <c r="J1106" s="34"/>
      <c r="K1106" s="34"/>
    </row>
    <row r="1107" spans="1:12" s="33" customFormat="1" hidden="1" x14ac:dyDescent="0.25">
      <c r="A1107" s="1">
        <f>A1104</f>
        <v>0</v>
      </c>
      <c r="F1107" s="35"/>
      <c r="G1107" s="68" t="str">
        <f>"podpis a pečiatka "&amp;IF(COUNTA([1]summary!$H$72:$H$81)=0,"navrhovateľa","dodávateľa")</f>
        <v>podpis a pečiatka navrhovateľa</v>
      </c>
      <c r="H1107" s="68"/>
      <c r="I1107" s="68"/>
      <c r="J1107" s="68"/>
      <c r="K1107" s="68"/>
    </row>
    <row r="1108" spans="1:12" s="33" customFormat="1" hidden="1" x14ac:dyDescent="0.25">
      <c r="A1108" s="1">
        <f>A1104</f>
        <v>0</v>
      </c>
      <c r="F1108" s="35"/>
      <c r="G1108" s="36"/>
      <c r="H1108" s="36"/>
      <c r="I1108" s="36"/>
      <c r="J1108" s="36"/>
      <c r="K1108" s="36"/>
    </row>
    <row r="1109" spans="1:12" customFormat="1" ht="15" hidden="1" customHeight="1" x14ac:dyDescent="0.25">
      <c r="A1109" s="1">
        <f>A1104*IF(COUNTA([1]summary!$H$72:$H$81)=0,1,0)</f>
        <v>0</v>
      </c>
      <c r="B1109" s="69" t="s">
        <v>33</v>
      </c>
      <c r="C1109" s="69"/>
      <c r="D1109" s="69"/>
      <c r="E1109" s="69"/>
      <c r="F1109" s="69"/>
      <c r="G1109" s="69"/>
      <c r="H1109" s="69"/>
      <c r="I1109" s="69"/>
      <c r="J1109" s="69"/>
      <c r="K1109" s="69"/>
      <c r="L1109" s="37"/>
    </row>
    <row r="1110" spans="1:12" customFormat="1" hidden="1" x14ac:dyDescent="0.25">
      <c r="A1110" s="1">
        <f>A1109</f>
        <v>0</v>
      </c>
      <c r="B1110" s="69"/>
      <c r="C1110" s="69"/>
      <c r="D1110" s="69"/>
      <c r="E1110" s="69"/>
      <c r="F1110" s="69"/>
      <c r="G1110" s="69"/>
      <c r="H1110" s="69"/>
      <c r="I1110" s="69"/>
      <c r="J1110" s="69"/>
      <c r="K1110" s="69"/>
      <c r="L1110" s="37"/>
    </row>
    <row r="1111" spans="1:12" customFormat="1" ht="15" hidden="1" customHeight="1" x14ac:dyDescent="0.25">
      <c r="A1111" s="1">
        <f>A1104*IF(A1109=1,0,1)</f>
        <v>0</v>
      </c>
      <c r="B1111" s="69" t="s">
        <v>34</v>
      </c>
      <c r="C1111" s="69"/>
      <c r="D1111" s="69"/>
      <c r="E1111" s="69"/>
      <c r="F1111" s="69"/>
      <c r="G1111" s="69"/>
      <c r="H1111" s="69"/>
      <c r="I1111" s="69"/>
      <c r="J1111" s="69"/>
      <c r="K1111" s="69"/>
      <c r="L1111" s="37"/>
    </row>
    <row r="1112" spans="1:12" customFormat="1" hidden="1" x14ac:dyDescent="0.25">
      <c r="A1112" s="1">
        <f>A1111</f>
        <v>0</v>
      </c>
      <c r="B1112" s="69"/>
      <c r="C1112" s="69"/>
      <c r="D1112" s="69"/>
      <c r="E1112" s="69"/>
      <c r="F1112" s="69"/>
      <c r="G1112" s="69"/>
      <c r="H1112" s="69"/>
      <c r="I1112" s="69"/>
      <c r="J1112" s="69"/>
      <c r="K1112" s="69"/>
      <c r="L1112" s="37"/>
    </row>
    <row r="1113" spans="1:12" customFormat="1" hidden="1" x14ac:dyDescent="0.25">
      <c r="A1113" s="1">
        <v>0</v>
      </c>
      <c r="B1113" s="6"/>
      <c r="C1113" s="31" t="s">
        <v>31</v>
      </c>
      <c r="D1113" s="32"/>
    </row>
    <row r="1114" spans="1:12" s="33" customFormat="1" hidden="1" x14ac:dyDescent="0.25">
      <c r="A1114" s="1">
        <v>0</v>
      </c>
      <c r="C1114" s="31"/>
    </row>
    <row r="1115" spans="1:12" s="33" customFormat="1" ht="15" hidden="1" customHeight="1" x14ac:dyDescent="0.25">
      <c r="A1115" s="1">
        <v>0</v>
      </c>
      <c r="C1115" s="31" t="s">
        <v>32</v>
      </c>
      <c r="D1115" s="32"/>
      <c r="G1115" s="34"/>
      <c r="H1115" s="34"/>
      <c r="I1115" s="34"/>
      <c r="J1115" s="34"/>
      <c r="K1115" s="34"/>
    </row>
    <row r="1116" spans="1:12" s="33" customFormat="1" hidden="1" x14ac:dyDescent="0.25">
      <c r="A1116" s="1">
        <v>0</v>
      </c>
      <c r="F1116" s="35"/>
      <c r="G1116" s="68" t="str">
        <f>"podpis a pečiatka "&amp;IF(COUNTA([1]summary!$H$72:$H$81)=0,"navrhovateľa","dodávateľa")</f>
        <v>podpis a pečiatka navrhovateľa</v>
      </c>
      <c r="H1116" s="68"/>
      <c r="I1116" s="68"/>
      <c r="J1116" s="68"/>
      <c r="K1116" s="68"/>
    </row>
    <row r="1117" spans="1:12" s="33" customFormat="1" hidden="1" x14ac:dyDescent="0.25">
      <c r="A1117" s="1">
        <v>0</v>
      </c>
      <c r="F1117" s="35"/>
      <c r="G1117" s="36"/>
      <c r="H1117" s="36"/>
      <c r="I1117" s="36"/>
      <c r="J1117" s="36"/>
      <c r="K1117" s="36"/>
    </row>
    <row r="1118" spans="1:12" customFormat="1" ht="15" hidden="1" customHeight="1" x14ac:dyDescent="0.25">
      <c r="A1118" s="1">
        <v>0</v>
      </c>
      <c r="B1118" s="69" t="s">
        <v>33</v>
      </c>
      <c r="C1118" s="69"/>
      <c r="D1118" s="69"/>
      <c r="E1118" s="69"/>
      <c r="F1118" s="69"/>
      <c r="G1118" s="69"/>
      <c r="H1118" s="69"/>
      <c r="I1118" s="69"/>
      <c r="J1118" s="69"/>
      <c r="K1118" s="69"/>
      <c r="L1118" s="37"/>
    </row>
    <row r="1119" spans="1:12" customFormat="1" hidden="1" x14ac:dyDescent="0.25">
      <c r="A1119" s="1">
        <f>A1118</f>
        <v>0</v>
      </c>
      <c r="B1119" s="69"/>
      <c r="C1119" s="69"/>
      <c r="D1119" s="69"/>
      <c r="E1119" s="69"/>
      <c r="F1119" s="69"/>
      <c r="G1119" s="69"/>
      <c r="H1119" s="69"/>
      <c r="I1119" s="69"/>
      <c r="J1119" s="69"/>
      <c r="K1119" s="69"/>
      <c r="L1119" s="37"/>
    </row>
    <row r="1120" spans="1:12" customFormat="1" ht="15" hidden="1" customHeight="1" x14ac:dyDescent="0.25">
      <c r="A1120" s="1">
        <f>A1113*IF(A1118=1,0,1)</f>
        <v>0</v>
      </c>
      <c r="B1120" s="69" t="s">
        <v>34</v>
      </c>
      <c r="C1120" s="69"/>
      <c r="D1120" s="69"/>
      <c r="E1120" s="69"/>
      <c r="F1120" s="69"/>
      <c r="G1120" s="69"/>
      <c r="H1120" s="69"/>
      <c r="I1120" s="69"/>
      <c r="J1120" s="69"/>
      <c r="K1120" s="69"/>
      <c r="L1120" s="37"/>
    </row>
    <row r="1121" spans="1:12" customFormat="1" hidden="1" x14ac:dyDescent="0.25">
      <c r="A1121" s="1">
        <f>A1120</f>
        <v>0</v>
      </c>
      <c r="B1121" s="69"/>
      <c r="C1121" s="69"/>
      <c r="D1121" s="69"/>
      <c r="E1121" s="69"/>
      <c r="F1121" s="69"/>
      <c r="G1121" s="69"/>
      <c r="H1121" s="69"/>
      <c r="I1121" s="69"/>
      <c r="J1121" s="69"/>
      <c r="K1121" s="69"/>
      <c r="L1121" s="37"/>
    </row>
  </sheetData>
  <sheetProtection formatCells="0" formatColumns="0" formatRows="0" selectLockedCells="1"/>
  <autoFilter ref="A1:A1121">
    <filterColumn colId="0">
      <filters>
        <filter val="1"/>
      </filters>
    </filterColumn>
  </autoFilter>
  <mergeCells count="910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G43:K43"/>
    <mergeCell ref="B45:K46"/>
    <mergeCell ref="B47:K48"/>
    <mergeCell ref="J49:K49"/>
    <mergeCell ref="B50:K50"/>
    <mergeCell ref="B52:K52"/>
    <mergeCell ref="C35:J36"/>
    <mergeCell ref="B26:C26"/>
    <mergeCell ref="D26:J26"/>
    <mergeCell ref="B29:F29"/>
    <mergeCell ref="B30:F30"/>
    <mergeCell ref="C61:D61"/>
    <mergeCell ref="E61:G61"/>
    <mergeCell ref="C62:D62"/>
    <mergeCell ref="E62:G62"/>
    <mergeCell ref="C63:D63"/>
    <mergeCell ref="E63:G63"/>
    <mergeCell ref="B54:K56"/>
    <mergeCell ref="C58:G58"/>
    <mergeCell ref="C59:D59"/>
    <mergeCell ref="E59:G59"/>
    <mergeCell ref="C60:D60"/>
    <mergeCell ref="E60:G60"/>
    <mergeCell ref="C67:D67"/>
    <mergeCell ref="E67:G67"/>
    <mergeCell ref="C68:D68"/>
    <mergeCell ref="E68:G68"/>
    <mergeCell ref="B71:C71"/>
    <mergeCell ref="D71:J71"/>
    <mergeCell ref="C64:D64"/>
    <mergeCell ref="E64:G64"/>
    <mergeCell ref="C65:D65"/>
    <mergeCell ref="E65:G65"/>
    <mergeCell ref="C66:D66"/>
    <mergeCell ref="E66:G66"/>
    <mergeCell ref="B77:C79"/>
    <mergeCell ref="E77:F77"/>
    <mergeCell ref="E78:F78"/>
    <mergeCell ref="E79:F79"/>
    <mergeCell ref="B80:C81"/>
    <mergeCell ref="E80:F80"/>
    <mergeCell ref="E81:F81"/>
    <mergeCell ref="B73:D73"/>
    <mergeCell ref="E73:F73"/>
    <mergeCell ref="B74:C76"/>
    <mergeCell ref="E74:F74"/>
    <mergeCell ref="E75:F75"/>
    <mergeCell ref="E76:F76"/>
    <mergeCell ref="J105:K105"/>
    <mergeCell ref="B106:K106"/>
    <mergeCell ref="B108:K108"/>
    <mergeCell ref="B110:K112"/>
    <mergeCell ref="C114:G114"/>
    <mergeCell ref="C115:D115"/>
    <mergeCell ref="E115:G115"/>
    <mergeCell ref="C86:J87"/>
    <mergeCell ref="B90:K90"/>
    <mergeCell ref="B92:K93"/>
    <mergeCell ref="G99:K99"/>
    <mergeCell ref="B101:K102"/>
    <mergeCell ref="B103:K104"/>
    <mergeCell ref="C119:D119"/>
    <mergeCell ref="E119:G119"/>
    <mergeCell ref="C120:D120"/>
    <mergeCell ref="E120:G120"/>
    <mergeCell ref="C121:D121"/>
    <mergeCell ref="E121:G121"/>
    <mergeCell ref="C116:D116"/>
    <mergeCell ref="E116:G116"/>
    <mergeCell ref="C117:D117"/>
    <mergeCell ref="E117:G117"/>
    <mergeCell ref="C118:D118"/>
    <mergeCell ref="E118:G118"/>
    <mergeCell ref="B127:C127"/>
    <mergeCell ref="D127:J127"/>
    <mergeCell ref="B129:D129"/>
    <mergeCell ref="E129:F129"/>
    <mergeCell ref="B130:C132"/>
    <mergeCell ref="E130:F130"/>
    <mergeCell ref="E131:F131"/>
    <mergeCell ref="E132:F132"/>
    <mergeCell ref="C122:D122"/>
    <mergeCell ref="E122:G122"/>
    <mergeCell ref="C123:D123"/>
    <mergeCell ref="E123:G123"/>
    <mergeCell ref="C124:D124"/>
    <mergeCell ref="E124:G124"/>
    <mergeCell ref="C142:J143"/>
    <mergeCell ref="B146:K146"/>
    <mergeCell ref="B148:K149"/>
    <mergeCell ref="G155:K155"/>
    <mergeCell ref="B157:K158"/>
    <mergeCell ref="B159:K160"/>
    <mergeCell ref="B133:C135"/>
    <mergeCell ref="E133:F133"/>
    <mergeCell ref="E134:F134"/>
    <mergeCell ref="E135:F135"/>
    <mergeCell ref="B136:C137"/>
    <mergeCell ref="E136:F136"/>
    <mergeCell ref="E137:F137"/>
    <mergeCell ref="C172:D172"/>
    <mergeCell ref="E172:G172"/>
    <mergeCell ref="C173:D173"/>
    <mergeCell ref="E173:G173"/>
    <mergeCell ref="C174:D174"/>
    <mergeCell ref="E174:G174"/>
    <mergeCell ref="J161:K161"/>
    <mergeCell ref="B162:K162"/>
    <mergeCell ref="B164:K164"/>
    <mergeCell ref="B166:K168"/>
    <mergeCell ref="C170:G170"/>
    <mergeCell ref="C171:D171"/>
    <mergeCell ref="E171:G171"/>
    <mergeCell ref="C178:D178"/>
    <mergeCell ref="E178:G178"/>
    <mergeCell ref="C179:D179"/>
    <mergeCell ref="E179:G179"/>
    <mergeCell ref="C180:D180"/>
    <mergeCell ref="E180:G180"/>
    <mergeCell ref="C175:D175"/>
    <mergeCell ref="E175:G175"/>
    <mergeCell ref="C176:D176"/>
    <mergeCell ref="E176:G176"/>
    <mergeCell ref="C177:D177"/>
    <mergeCell ref="E177:G177"/>
    <mergeCell ref="B189:C191"/>
    <mergeCell ref="E189:F189"/>
    <mergeCell ref="E190:F190"/>
    <mergeCell ref="E191:F191"/>
    <mergeCell ref="B192:C193"/>
    <mergeCell ref="E192:F192"/>
    <mergeCell ref="E193:F193"/>
    <mergeCell ref="B183:C183"/>
    <mergeCell ref="D183:J183"/>
    <mergeCell ref="B185:D185"/>
    <mergeCell ref="E185:F185"/>
    <mergeCell ref="B186:C188"/>
    <mergeCell ref="E186:F186"/>
    <mergeCell ref="E187:F187"/>
    <mergeCell ref="E188:F188"/>
    <mergeCell ref="J217:K217"/>
    <mergeCell ref="B218:K218"/>
    <mergeCell ref="B220:K220"/>
    <mergeCell ref="B222:K224"/>
    <mergeCell ref="C226:G226"/>
    <mergeCell ref="C227:D227"/>
    <mergeCell ref="E227:G227"/>
    <mergeCell ref="C198:J199"/>
    <mergeCell ref="B202:K202"/>
    <mergeCell ref="B204:K205"/>
    <mergeCell ref="G211:K211"/>
    <mergeCell ref="B213:K214"/>
    <mergeCell ref="B215:K216"/>
    <mergeCell ref="C231:D231"/>
    <mergeCell ref="E231:G231"/>
    <mergeCell ref="C232:D232"/>
    <mergeCell ref="E232:G232"/>
    <mergeCell ref="C233:D233"/>
    <mergeCell ref="E233:G233"/>
    <mergeCell ref="C228:D228"/>
    <mergeCell ref="E228:G228"/>
    <mergeCell ref="C229:D229"/>
    <mergeCell ref="E229:G229"/>
    <mergeCell ref="C230:D230"/>
    <mergeCell ref="E230:G230"/>
    <mergeCell ref="B239:C239"/>
    <mergeCell ref="D239:J239"/>
    <mergeCell ref="B241:D241"/>
    <mergeCell ref="E241:F241"/>
    <mergeCell ref="B242:C244"/>
    <mergeCell ref="E242:F242"/>
    <mergeCell ref="E243:F243"/>
    <mergeCell ref="E244:F244"/>
    <mergeCell ref="C234:D234"/>
    <mergeCell ref="E234:G234"/>
    <mergeCell ref="C235:D235"/>
    <mergeCell ref="E235:G235"/>
    <mergeCell ref="C236:D236"/>
    <mergeCell ref="E236:G236"/>
    <mergeCell ref="C254:J255"/>
    <mergeCell ref="B258:K258"/>
    <mergeCell ref="B260:K261"/>
    <mergeCell ref="G267:K267"/>
    <mergeCell ref="B269:K270"/>
    <mergeCell ref="B271:K272"/>
    <mergeCell ref="B245:C247"/>
    <mergeCell ref="E245:F245"/>
    <mergeCell ref="E246:F246"/>
    <mergeCell ref="E247:F247"/>
    <mergeCell ref="B248:C249"/>
    <mergeCell ref="E248:F248"/>
    <mergeCell ref="E249:F249"/>
    <mergeCell ref="C284:D284"/>
    <mergeCell ref="E284:G284"/>
    <mergeCell ref="C285:D285"/>
    <mergeCell ref="E285:G285"/>
    <mergeCell ref="C286:D286"/>
    <mergeCell ref="E286:G286"/>
    <mergeCell ref="J273:K273"/>
    <mergeCell ref="B274:K274"/>
    <mergeCell ref="B276:K276"/>
    <mergeCell ref="B278:K280"/>
    <mergeCell ref="C282:G282"/>
    <mergeCell ref="C283:D283"/>
    <mergeCell ref="E283:G283"/>
    <mergeCell ref="C290:D290"/>
    <mergeCell ref="E290:G290"/>
    <mergeCell ref="C291:D291"/>
    <mergeCell ref="E291:G291"/>
    <mergeCell ref="C292:D292"/>
    <mergeCell ref="E292:G292"/>
    <mergeCell ref="C287:D287"/>
    <mergeCell ref="E287:G287"/>
    <mergeCell ref="C288:D288"/>
    <mergeCell ref="E288:G288"/>
    <mergeCell ref="C289:D289"/>
    <mergeCell ref="E289:G289"/>
    <mergeCell ref="B301:C303"/>
    <mergeCell ref="E301:F301"/>
    <mergeCell ref="E302:F302"/>
    <mergeCell ref="E303:F303"/>
    <mergeCell ref="B304:C305"/>
    <mergeCell ref="E304:F304"/>
    <mergeCell ref="E305:F305"/>
    <mergeCell ref="B295:C295"/>
    <mergeCell ref="D295:J295"/>
    <mergeCell ref="B297:D297"/>
    <mergeCell ref="E297:F297"/>
    <mergeCell ref="B298:C300"/>
    <mergeCell ref="E298:F298"/>
    <mergeCell ref="E299:F299"/>
    <mergeCell ref="E300:F300"/>
    <mergeCell ref="J329:K329"/>
    <mergeCell ref="B330:K330"/>
    <mergeCell ref="B332:K332"/>
    <mergeCell ref="B334:K336"/>
    <mergeCell ref="C338:G338"/>
    <mergeCell ref="C339:D339"/>
    <mergeCell ref="E339:G339"/>
    <mergeCell ref="C310:J311"/>
    <mergeCell ref="B314:K314"/>
    <mergeCell ref="B316:K317"/>
    <mergeCell ref="G323:K323"/>
    <mergeCell ref="B325:K326"/>
    <mergeCell ref="B327:K328"/>
    <mergeCell ref="C343:D343"/>
    <mergeCell ref="E343:G343"/>
    <mergeCell ref="C344:D344"/>
    <mergeCell ref="E344:G344"/>
    <mergeCell ref="C345:D345"/>
    <mergeCell ref="E345:G345"/>
    <mergeCell ref="C340:D340"/>
    <mergeCell ref="E340:G340"/>
    <mergeCell ref="C341:D341"/>
    <mergeCell ref="E341:G341"/>
    <mergeCell ref="C342:D342"/>
    <mergeCell ref="E342:G342"/>
    <mergeCell ref="B351:C351"/>
    <mergeCell ref="D351:J351"/>
    <mergeCell ref="B353:D353"/>
    <mergeCell ref="E353:F353"/>
    <mergeCell ref="B354:C356"/>
    <mergeCell ref="E354:F354"/>
    <mergeCell ref="E355:F355"/>
    <mergeCell ref="E356:F356"/>
    <mergeCell ref="C346:D346"/>
    <mergeCell ref="E346:G346"/>
    <mergeCell ref="C347:D347"/>
    <mergeCell ref="E347:G347"/>
    <mergeCell ref="C348:D348"/>
    <mergeCell ref="E348:G348"/>
    <mergeCell ref="C366:J367"/>
    <mergeCell ref="B370:K370"/>
    <mergeCell ref="B372:K373"/>
    <mergeCell ref="G379:K379"/>
    <mergeCell ref="B381:K382"/>
    <mergeCell ref="B383:K384"/>
    <mergeCell ref="B357:C359"/>
    <mergeCell ref="E357:F357"/>
    <mergeCell ref="E358:F358"/>
    <mergeCell ref="E359:F359"/>
    <mergeCell ref="B360:C361"/>
    <mergeCell ref="E360:F360"/>
    <mergeCell ref="E361:F361"/>
    <mergeCell ref="C396:D396"/>
    <mergeCell ref="E396:G396"/>
    <mergeCell ref="C397:D397"/>
    <mergeCell ref="E397:G397"/>
    <mergeCell ref="C398:D398"/>
    <mergeCell ref="E398:G398"/>
    <mergeCell ref="J385:K385"/>
    <mergeCell ref="B386:K386"/>
    <mergeCell ref="B388:K388"/>
    <mergeCell ref="B390:K392"/>
    <mergeCell ref="C394:G394"/>
    <mergeCell ref="C395:D395"/>
    <mergeCell ref="E395:G395"/>
    <mergeCell ref="C402:D402"/>
    <mergeCell ref="E402:G402"/>
    <mergeCell ref="C403:D403"/>
    <mergeCell ref="E403:G403"/>
    <mergeCell ref="C404:D404"/>
    <mergeCell ref="E404:G404"/>
    <mergeCell ref="C399:D399"/>
    <mergeCell ref="E399:G399"/>
    <mergeCell ref="C400:D400"/>
    <mergeCell ref="E400:G400"/>
    <mergeCell ref="C401:D401"/>
    <mergeCell ref="E401:G401"/>
    <mergeCell ref="B413:C415"/>
    <mergeCell ref="E413:F413"/>
    <mergeCell ref="E414:F414"/>
    <mergeCell ref="E415:F415"/>
    <mergeCell ref="B416:C417"/>
    <mergeCell ref="E416:F416"/>
    <mergeCell ref="E417:F417"/>
    <mergeCell ref="B407:C407"/>
    <mergeCell ref="D407:J407"/>
    <mergeCell ref="B409:D409"/>
    <mergeCell ref="E409:F409"/>
    <mergeCell ref="B410:C412"/>
    <mergeCell ref="E410:F410"/>
    <mergeCell ref="E411:F411"/>
    <mergeCell ref="E412:F412"/>
    <mergeCell ref="J441:K441"/>
    <mergeCell ref="B442:K442"/>
    <mergeCell ref="B444:K444"/>
    <mergeCell ref="B446:K448"/>
    <mergeCell ref="C450:G450"/>
    <mergeCell ref="C451:D451"/>
    <mergeCell ref="E451:G451"/>
    <mergeCell ref="C422:J423"/>
    <mergeCell ref="B426:K426"/>
    <mergeCell ref="B428:K429"/>
    <mergeCell ref="G435:K435"/>
    <mergeCell ref="B437:K438"/>
    <mergeCell ref="B439:K440"/>
    <mergeCell ref="C455:D455"/>
    <mergeCell ref="E455:G455"/>
    <mergeCell ref="C456:D456"/>
    <mergeCell ref="E456:G456"/>
    <mergeCell ref="C457:D457"/>
    <mergeCell ref="E457:G457"/>
    <mergeCell ref="C452:D452"/>
    <mergeCell ref="E452:G452"/>
    <mergeCell ref="C453:D453"/>
    <mergeCell ref="E453:G453"/>
    <mergeCell ref="C454:D454"/>
    <mergeCell ref="E454:G454"/>
    <mergeCell ref="B463:C463"/>
    <mergeCell ref="D463:J463"/>
    <mergeCell ref="B465:D465"/>
    <mergeCell ref="E465:F465"/>
    <mergeCell ref="B466:C468"/>
    <mergeCell ref="E466:F466"/>
    <mergeCell ref="E467:F467"/>
    <mergeCell ref="E468:F468"/>
    <mergeCell ref="C458:D458"/>
    <mergeCell ref="E458:G458"/>
    <mergeCell ref="C459:D459"/>
    <mergeCell ref="E459:G459"/>
    <mergeCell ref="C460:D460"/>
    <mergeCell ref="E460:G460"/>
    <mergeCell ref="C478:J479"/>
    <mergeCell ref="B482:K482"/>
    <mergeCell ref="B484:K485"/>
    <mergeCell ref="G491:K491"/>
    <mergeCell ref="B493:K494"/>
    <mergeCell ref="B495:K496"/>
    <mergeCell ref="B469:C471"/>
    <mergeCell ref="E469:F469"/>
    <mergeCell ref="E470:F470"/>
    <mergeCell ref="E471:F471"/>
    <mergeCell ref="B472:C473"/>
    <mergeCell ref="E472:F472"/>
    <mergeCell ref="E473:F473"/>
    <mergeCell ref="C508:D508"/>
    <mergeCell ref="E508:G508"/>
    <mergeCell ref="C509:D509"/>
    <mergeCell ref="E509:G509"/>
    <mergeCell ref="C510:D510"/>
    <mergeCell ref="E510:G510"/>
    <mergeCell ref="J497:K497"/>
    <mergeCell ref="B498:K498"/>
    <mergeCell ref="B500:K500"/>
    <mergeCell ref="B502:K504"/>
    <mergeCell ref="C506:G506"/>
    <mergeCell ref="C507:D507"/>
    <mergeCell ref="E507:G507"/>
    <mergeCell ref="C514:D514"/>
    <mergeCell ref="E514:G514"/>
    <mergeCell ref="C515:D515"/>
    <mergeCell ref="E515:G515"/>
    <mergeCell ref="C516:D516"/>
    <mergeCell ref="E516:G516"/>
    <mergeCell ref="C511:D511"/>
    <mergeCell ref="E511:G511"/>
    <mergeCell ref="C512:D512"/>
    <mergeCell ref="E512:G512"/>
    <mergeCell ref="C513:D513"/>
    <mergeCell ref="E513:G513"/>
    <mergeCell ref="B525:C527"/>
    <mergeCell ref="E525:F525"/>
    <mergeCell ref="E526:F526"/>
    <mergeCell ref="E527:F527"/>
    <mergeCell ref="B528:C529"/>
    <mergeCell ref="E528:F528"/>
    <mergeCell ref="E529:F529"/>
    <mergeCell ref="B519:C519"/>
    <mergeCell ref="D519:J519"/>
    <mergeCell ref="B521:D521"/>
    <mergeCell ref="E521:F521"/>
    <mergeCell ref="B522:C524"/>
    <mergeCell ref="E522:F522"/>
    <mergeCell ref="E523:F523"/>
    <mergeCell ref="E524:F524"/>
    <mergeCell ref="J553:K553"/>
    <mergeCell ref="B554:K554"/>
    <mergeCell ref="B556:K556"/>
    <mergeCell ref="B558:K560"/>
    <mergeCell ref="C562:G562"/>
    <mergeCell ref="C563:D563"/>
    <mergeCell ref="E563:G563"/>
    <mergeCell ref="C534:J535"/>
    <mergeCell ref="B538:K538"/>
    <mergeCell ref="B540:K541"/>
    <mergeCell ref="G547:K547"/>
    <mergeCell ref="B549:K550"/>
    <mergeCell ref="B551:K552"/>
    <mergeCell ref="C567:D567"/>
    <mergeCell ref="E567:G567"/>
    <mergeCell ref="C568:D568"/>
    <mergeCell ref="E568:G568"/>
    <mergeCell ref="C569:D569"/>
    <mergeCell ref="E569:G569"/>
    <mergeCell ref="C564:D564"/>
    <mergeCell ref="E564:G564"/>
    <mergeCell ref="C565:D565"/>
    <mergeCell ref="E565:G565"/>
    <mergeCell ref="C566:D566"/>
    <mergeCell ref="E566:G566"/>
    <mergeCell ref="B575:C575"/>
    <mergeCell ref="D575:J575"/>
    <mergeCell ref="B577:D577"/>
    <mergeCell ref="E577:F577"/>
    <mergeCell ref="B578:C580"/>
    <mergeCell ref="E578:F578"/>
    <mergeCell ref="E579:F579"/>
    <mergeCell ref="E580:F580"/>
    <mergeCell ref="C570:D570"/>
    <mergeCell ref="E570:G570"/>
    <mergeCell ref="C571:D571"/>
    <mergeCell ref="E571:G571"/>
    <mergeCell ref="C572:D572"/>
    <mergeCell ref="E572:G572"/>
    <mergeCell ref="C590:J591"/>
    <mergeCell ref="B594:K594"/>
    <mergeCell ref="B596:K597"/>
    <mergeCell ref="G603:K603"/>
    <mergeCell ref="B605:K606"/>
    <mergeCell ref="B607:K608"/>
    <mergeCell ref="B581:C583"/>
    <mergeCell ref="E581:F581"/>
    <mergeCell ref="E582:F582"/>
    <mergeCell ref="E583:F583"/>
    <mergeCell ref="B584:C585"/>
    <mergeCell ref="E584:F584"/>
    <mergeCell ref="E585:F585"/>
    <mergeCell ref="C620:D620"/>
    <mergeCell ref="E620:G620"/>
    <mergeCell ref="C621:D621"/>
    <mergeCell ref="E621:G621"/>
    <mergeCell ref="C622:D622"/>
    <mergeCell ref="E622:G622"/>
    <mergeCell ref="J609:K609"/>
    <mergeCell ref="B610:K610"/>
    <mergeCell ref="B612:K612"/>
    <mergeCell ref="B614:K616"/>
    <mergeCell ref="C618:G618"/>
    <mergeCell ref="C619:D619"/>
    <mergeCell ref="E619:G619"/>
    <mergeCell ref="C626:D626"/>
    <mergeCell ref="E626:G626"/>
    <mergeCell ref="C627:D627"/>
    <mergeCell ref="E627:G627"/>
    <mergeCell ref="C628:D628"/>
    <mergeCell ref="E628:G628"/>
    <mergeCell ref="C623:D623"/>
    <mergeCell ref="E623:G623"/>
    <mergeCell ref="C624:D624"/>
    <mergeCell ref="E624:G624"/>
    <mergeCell ref="C625:D625"/>
    <mergeCell ref="E625:G625"/>
    <mergeCell ref="B637:C639"/>
    <mergeCell ref="E637:F637"/>
    <mergeCell ref="E638:F638"/>
    <mergeCell ref="E639:F639"/>
    <mergeCell ref="B640:C641"/>
    <mergeCell ref="E640:F640"/>
    <mergeCell ref="E641:F641"/>
    <mergeCell ref="B631:C631"/>
    <mergeCell ref="D631:J631"/>
    <mergeCell ref="B633:D633"/>
    <mergeCell ref="E633:F633"/>
    <mergeCell ref="B634:C636"/>
    <mergeCell ref="E634:F634"/>
    <mergeCell ref="E635:F635"/>
    <mergeCell ref="E636:F636"/>
    <mergeCell ref="J665:K665"/>
    <mergeCell ref="B666:K666"/>
    <mergeCell ref="B668:K668"/>
    <mergeCell ref="B670:K672"/>
    <mergeCell ref="C674:G674"/>
    <mergeCell ref="C675:D675"/>
    <mergeCell ref="E675:G675"/>
    <mergeCell ref="C646:J647"/>
    <mergeCell ref="B650:K650"/>
    <mergeCell ref="B652:K653"/>
    <mergeCell ref="G659:K659"/>
    <mergeCell ref="B661:K662"/>
    <mergeCell ref="B663:K664"/>
    <mergeCell ref="C679:D679"/>
    <mergeCell ref="E679:G679"/>
    <mergeCell ref="C680:D680"/>
    <mergeCell ref="E680:G680"/>
    <mergeCell ref="C681:D681"/>
    <mergeCell ref="E681:G681"/>
    <mergeCell ref="C676:D676"/>
    <mergeCell ref="E676:G676"/>
    <mergeCell ref="C677:D677"/>
    <mergeCell ref="E677:G677"/>
    <mergeCell ref="C678:D678"/>
    <mergeCell ref="E678:G678"/>
    <mergeCell ref="B687:C687"/>
    <mergeCell ref="D687:J687"/>
    <mergeCell ref="B689:D689"/>
    <mergeCell ref="E689:F689"/>
    <mergeCell ref="B690:C692"/>
    <mergeCell ref="E690:F690"/>
    <mergeCell ref="E691:F691"/>
    <mergeCell ref="E692:F692"/>
    <mergeCell ref="C682:D682"/>
    <mergeCell ref="E682:G682"/>
    <mergeCell ref="C683:D683"/>
    <mergeCell ref="E683:G683"/>
    <mergeCell ref="C684:D684"/>
    <mergeCell ref="E684:G684"/>
    <mergeCell ref="C702:J703"/>
    <mergeCell ref="B706:K706"/>
    <mergeCell ref="B708:K709"/>
    <mergeCell ref="G715:K715"/>
    <mergeCell ref="B717:K718"/>
    <mergeCell ref="B719:K720"/>
    <mergeCell ref="B693:C695"/>
    <mergeCell ref="E693:F693"/>
    <mergeCell ref="E694:F694"/>
    <mergeCell ref="E695:F695"/>
    <mergeCell ref="B696:C697"/>
    <mergeCell ref="E696:F696"/>
    <mergeCell ref="E697:F697"/>
    <mergeCell ref="C732:D732"/>
    <mergeCell ref="E732:G732"/>
    <mergeCell ref="C733:D733"/>
    <mergeCell ref="E733:G733"/>
    <mergeCell ref="C734:D734"/>
    <mergeCell ref="E734:G734"/>
    <mergeCell ref="J721:K721"/>
    <mergeCell ref="B722:K722"/>
    <mergeCell ref="B724:K724"/>
    <mergeCell ref="B726:K728"/>
    <mergeCell ref="C730:G730"/>
    <mergeCell ref="C731:D731"/>
    <mergeCell ref="E731:G731"/>
    <mergeCell ref="C738:D738"/>
    <mergeCell ref="E738:G738"/>
    <mergeCell ref="C739:D739"/>
    <mergeCell ref="E739:G739"/>
    <mergeCell ref="C740:D740"/>
    <mergeCell ref="E740:G740"/>
    <mergeCell ref="C735:D735"/>
    <mergeCell ref="E735:G735"/>
    <mergeCell ref="C736:D736"/>
    <mergeCell ref="E736:G736"/>
    <mergeCell ref="C737:D737"/>
    <mergeCell ref="E737:G737"/>
    <mergeCell ref="B749:C751"/>
    <mergeCell ref="E749:F749"/>
    <mergeCell ref="E750:F750"/>
    <mergeCell ref="E751:F751"/>
    <mergeCell ref="B752:C753"/>
    <mergeCell ref="E752:F752"/>
    <mergeCell ref="E753:F753"/>
    <mergeCell ref="B743:C743"/>
    <mergeCell ref="D743:J743"/>
    <mergeCell ref="B745:D745"/>
    <mergeCell ref="E745:F745"/>
    <mergeCell ref="B746:C748"/>
    <mergeCell ref="E746:F746"/>
    <mergeCell ref="E747:F747"/>
    <mergeCell ref="E748:F748"/>
    <mergeCell ref="J777:K777"/>
    <mergeCell ref="B778:K778"/>
    <mergeCell ref="B780:K780"/>
    <mergeCell ref="B782:K784"/>
    <mergeCell ref="C786:G786"/>
    <mergeCell ref="C787:D787"/>
    <mergeCell ref="E787:G787"/>
    <mergeCell ref="C758:J759"/>
    <mergeCell ref="B762:K762"/>
    <mergeCell ref="B764:K765"/>
    <mergeCell ref="G771:K771"/>
    <mergeCell ref="B773:K774"/>
    <mergeCell ref="B775:K776"/>
    <mergeCell ref="C791:D791"/>
    <mergeCell ref="E791:G791"/>
    <mergeCell ref="C792:D792"/>
    <mergeCell ref="E792:G792"/>
    <mergeCell ref="C793:D793"/>
    <mergeCell ref="E793:G793"/>
    <mergeCell ref="C788:D788"/>
    <mergeCell ref="E788:G788"/>
    <mergeCell ref="C789:D789"/>
    <mergeCell ref="E789:G789"/>
    <mergeCell ref="C790:D790"/>
    <mergeCell ref="E790:G790"/>
    <mergeCell ref="B799:C799"/>
    <mergeCell ref="D799:J799"/>
    <mergeCell ref="B801:D801"/>
    <mergeCell ref="E801:F801"/>
    <mergeCell ref="B802:C804"/>
    <mergeCell ref="E802:F802"/>
    <mergeCell ref="E803:F803"/>
    <mergeCell ref="E804:F804"/>
    <mergeCell ref="C794:D794"/>
    <mergeCell ref="E794:G794"/>
    <mergeCell ref="C795:D795"/>
    <mergeCell ref="E795:G795"/>
    <mergeCell ref="C796:D796"/>
    <mergeCell ref="E796:G796"/>
    <mergeCell ref="C814:J815"/>
    <mergeCell ref="B818:K818"/>
    <mergeCell ref="B820:K821"/>
    <mergeCell ref="G827:K827"/>
    <mergeCell ref="B829:K830"/>
    <mergeCell ref="B831:K832"/>
    <mergeCell ref="B805:C807"/>
    <mergeCell ref="E805:F805"/>
    <mergeCell ref="E806:F806"/>
    <mergeCell ref="E807:F807"/>
    <mergeCell ref="B808:C809"/>
    <mergeCell ref="E808:F808"/>
    <mergeCell ref="E809:F809"/>
    <mergeCell ref="C844:D844"/>
    <mergeCell ref="E844:G844"/>
    <mergeCell ref="C845:D845"/>
    <mergeCell ref="E845:G845"/>
    <mergeCell ref="C846:D846"/>
    <mergeCell ref="E846:G846"/>
    <mergeCell ref="J833:K833"/>
    <mergeCell ref="B834:K834"/>
    <mergeCell ref="B836:K836"/>
    <mergeCell ref="B838:K840"/>
    <mergeCell ref="C842:G842"/>
    <mergeCell ref="C843:D843"/>
    <mergeCell ref="E843:G843"/>
    <mergeCell ref="C850:D850"/>
    <mergeCell ref="E850:G850"/>
    <mergeCell ref="C851:D851"/>
    <mergeCell ref="E851:G851"/>
    <mergeCell ref="C852:D852"/>
    <mergeCell ref="E852:G852"/>
    <mergeCell ref="C847:D847"/>
    <mergeCell ref="E847:G847"/>
    <mergeCell ref="C848:D848"/>
    <mergeCell ref="E848:G848"/>
    <mergeCell ref="C849:D849"/>
    <mergeCell ref="E849:G849"/>
    <mergeCell ref="B861:C863"/>
    <mergeCell ref="E861:F861"/>
    <mergeCell ref="E862:F862"/>
    <mergeCell ref="E863:F863"/>
    <mergeCell ref="B864:C865"/>
    <mergeCell ref="E864:F864"/>
    <mergeCell ref="E865:F865"/>
    <mergeCell ref="B855:C855"/>
    <mergeCell ref="D855:J855"/>
    <mergeCell ref="B857:D857"/>
    <mergeCell ref="E857:F857"/>
    <mergeCell ref="B858:C860"/>
    <mergeCell ref="E858:F858"/>
    <mergeCell ref="E859:F859"/>
    <mergeCell ref="E860:F860"/>
    <mergeCell ref="J889:K889"/>
    <mergeCell ref="B890:K890"/>
    <mergeCell ref="B892:K892"/>
    <mergeCell ref="B894:K896"/>
    <mergeCell ref="C898:G898"/>
    <mergeCell ref="C899:D899"/>
    <mergeCell ref="E899:G899"/>
    <mergeCell ref="C870:J871"/>
    <mergeCell ref="B874:K874"/>
    <mergeCell ref="B876:K877"/>
    <mergeCell ref="G883:K883"/>
    <mergeCell ref="B885:K886"/>
    <mergeCell ref="B887:K888"/>
    <mergeCell ref="C903:D903"/>
    <mergeCell ref="E903:G903"/>
    <mergeCell ref="C904:D904"/>
    <mergeCell ref="E904:G904"/>
    <mergeCell ref="C905:D905"/>
    <mergeCell ref="E905:G905"/>
    <mergeCell ref="C900:D900"/>
    <mergeCell ref="E900:G900"/>
    <mergeCell ref="C901:D901"/>
    <mergeCell ref="E901:G901"/>
    <mergeCell ref="C902:D902"/>
    <mergeCell ref="E902:G902"/>
    <mergeCell ref="B911:C911"/>
    <mergeCell ref="D911:J911"/>
    <mergeCell ref="B913:D913"/>
    <mergeCell ref="E913:F913"/>
    <mergeCell ref="B914:C916"/>
    <mergeCell ref="E914:F914"/>
    <mergeCell ref="E915:F915"/>
    <mergeCell ref="E916:F916"/>
    <mergeCell ref="C906:D906"/>
    <mergeCell ref="E906:G906"/>
    <mergeCell ref="C907:D907"/>
    <mergeCell ref="E907:G907"/>
    <mergeCell ref="C908:D908"/>
    <mergeCell ref="E908:G908"/>
    <mergeCell ref="C926:J927"/>
    <mergeCell ref="B930:K930"/>
    <mergeCell ref="B932:K933"/>
    <mergeCell ref="G939:K939"/>
    <mergeCell ref="B941:K942"/>
    <mergeCell ref="B943:K944"/>
    <mergeCell ref="B917:C919"/>
    <mergeCell ref="E917:F917"/>
    <mergeCell ref="E918:F918"/>
    <mergeCell ref="E919:F919"/>
    <mergeCell ref="B920:C921"/>
    <mergeCell ref="E920:F920"/>
    <mergeCell ref="E921:F921"/>
    <mergeCell ref="C956:D956"/>
    <mergeCell ref="E956:G956"/>
    <mergeCell ref="C957:D957"/>
    <mergeCell ref="E957:G957"/>
    <mergeCell ref="C958:D958"/>
    <mergeCell ref="E958:G958"/>
    <mergeCell ref="J945:K945"/>
    <mergeCell ref="B946:K946"/>
    <mergeCell ref="B948:K948"/>
    <mergeCell ref="B950:K952"/>
    <mergeCell ref="C954:G954"/>
    <mergeCell ref="C955:D955"/>
    <mergeCell ref="E955:G955"/>
    <mergeCell ref="C962:D962"/>
    <mergeCell ref="E962:G962"/>
    <mergeCell ref="C963:D963"/>
    <mergeCell ref="E963:G963"/>
    <mergeCell ref="C964:D964"/>
    <mergeCell ref="E964:G964"/>
    <mergeCell ref="C959:D959"/>
    <mergeCell ref="E959:G959"/>
    <mergeCell ref="C960:D960"/>
    <mergeCell ref="E960:G960"/>
    <mergeCell ref="C961:D961"/>
    <mergeCell ref="E961:G961"/>
    <mergeCell ref="B973:C975"/>
    <mergeCell ref="E973:F973"/>
    <mergeCell ref="E974:F974"/>
    <mergeCell ref="E975:F975"/>
    <mergeCell ref="B976:C977"/>
    <mergeCell ref="E976:F976"/>
    <mergeCell ref="E977:F977"/>
    <mergeCell ref="B967:C967"/>
    <mergeCell ref="D967:J967"/>
    <mergeCell ref="B969:D969"/>
    <mergeCell ref="E969:F969"/>
    <mergeCell ref="B970:C972"/>
    <mergeCell ref="E970:F970"/>
    <mergeCell ref="E971:F971"/>
    <mergeCell ref="E972:F972"/>
    <mergeCell ref="J1001:K1001"/>
    <mergeCell ref="B1002:K1002"/>
    <mergeCell ref="B1004:K1004"/>
    <mergeCell ref="B1006:K1008"/>
    <mergeCell ref="C1010:G1010"/>
    <mergeCell ref="C1011:D1011"/>
    <mergeCell ref="E1011:G1011"/>
    <mergeCell ref="C982:J983"/>
    <mergeCell ref="B986:K986"/>
    <mergeCell ref="B988:K989"/>
    <mergeCell ref="G995:K995"/>
    <mergeCell ref="B997:K998"/>
    <mergeCell ref="B999:K1000"/>
    <mergeCell ref="C1015:D1015"/>
    <mergeCell ref="E1015:G1015"/>
    <mergeCell ref="C1016:D1016"/>
    <mergeCell ref="E1016:G1016"/>
    <mergeCell ref="C1017:D1017"/>
    <mergeCell ref="E1017:G1017"/>
    <mergeCell ref="C1012:D1012"/>
    <mergeCell ref="E1012:G1012"/>
    <mergeCell ref="C1013:D1013"/>
    <mergeCell ref="E1013:G1013"/>
    <mergeCell ref="C1014:D1014"/>
    <mergeCell ref="E1014:G1014"/>
    <mergeCell ref="B1023:C1023"/>
    <mergeCell ref="D1023:J1023"/>
    <mergeCell ref="B1025:D1025"/>
    <mergeCell ref="E1025:F1025"/>
    <mergeCell ref="B1026:C1028"/>
    <mergeCell ref="E1026:F1026"/>
    <mergeCell ref="E1027:F1027"/>
    <mergeCell ref="E1028:F1028"/>
    <mergeCell ref="C1018:D1018"/>
    <mergeCell ref="E1018:G1018"/>
    <mergeCell ref="C1019:D1019"/>
    <mergeCell ref="E1019:G1019"/>
    <mergeCell ref="C1020:D1020"/>
    <mergeCell ref="E1020:G1020"/>
    <mergeCell ref="C1038:J1039"/>
    <mergeCell ref="B1042:K1042"/>
    <mergeCell ref="B1044:K1045"/>
    <mergeCell ref="G1051:K1051"/>
    <mergeCell ref="B1053:K1054"/>
    <mergeCell ref="B1055:K1056"/>
    <mergeCell ref="B1029:C1031"/>
    <mergeCell ref="E1029:F1029"/>
    <mergeCell ref="E1030:F1030"/>
    <mergeCell ref="E1031:F1031"/>
    <mergeCell ref="B1032:C1033"/>
    <mergeCell ref="E1032:F1032"/>
    <mergeCell ref="E1033:F1033"/>
    <mergeCell ref="C1068:D1068"/>
    <mergeCell ref="E1068:G1068"/>
    <mergeCell ref="C1069:D1069"/>
    <mergeCell ref="E1069:G1069"/>
    <mergeCell ref="C1070:D1070"/>
    <mergeCell ref="E1070:G1070"/>
    <mergeCell ref="J1057:K1057"/>
    <mergeCell ref="B1058:K1058"/>
    <mergeCell ref="B1060:K1060"/>
    <mergeCell ref="B1062:K1064"/>
    <mergeCell ref="C1066:G1066"/>
    <mergeCell ref="C1067:D1067"/>
    <mergeCell ref="E1067:G1067"/>
    <mergeCell ref="C1074:D1074"/>
    <mergeCell ref="E1074:G1074"/>
    <mergeCell ref="C1075:D1075"/>
    <mergeCell ref="E1075:G1075"/>
    <mergeCell ref="C1076:D1076"/>
    <mergeCell ref="E1076:G1076"/>
    <mergeCell ref="C1071:D1071"/>
    <mergeCell ref="E1071:G1071"/>
    <mergeCell ref="C1072:D1072"/>
    <mergeCell ref="E1072:G1072"/>
    <mergeCell ref="C1073:D1073"/>
    <mergeCell ref="E1073:G1073"/>
    <mergeCell ref="B1085:C1087"/>
    <mergeCell ref="E1085:F1085"/>
    <mergeCell ref="E1086:F1086"/>
    <mergeCell ref="E1087:F1087"/>
    <mergeCell ref="B1088:C1089"/>
    <mergeCell ref="E1088:F1088"/>
    <mergeCell ref="E1089:F1089"/>
    <mergeCell ref="B1079:C1079"/>
    <mergeCell ref="D1079:J1079"/>
    <mergeCell ref="B1081:D1081"/>
    <mergeCell ref="E1081:F1081"/>
    <mergeCell ref="B1082:C1084"/>
    <mergeCell ref="E1082:F1082"/>
    <mergeCell ref="E1083:F1083"/>
    <mergeCell ref="E1084:F1084"/>
    <mergeCell ref="G1116:K1116"/>
    <mergeCell ref="B1118:K1119"/>
    <mergeCell ref="B1120:K1121"/>
    <mergeCell ref="C1094:J1095"/>
    <mergeCell ref="B1098:K1098"/>
    <mergeCell ref="B1100:K1101"/>
    <mergeCell ref="G1107:K1107"/>
    <mergeCell ref="B1109:K1110"/>
    <mergeCell ref="B1111:K1112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01A04CD5-3427-4D26-9334-F274D6C4A5A6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K26:K31</xm:sqref>
        </x14:conditionalFormatting>
        <x14:conditionalFormatting xmlns:xm="http://schemas.microsoft.com/office/excel/2006/main">
          <x14:cfRule type="expression" priority="19" id="{9F69663C-9D6B-4771-A5F8-0C09877885BE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K71:K82</xm:sqref>
        </x14:conditionalFormatting>
        <x14:conditionalFormatting xmlns:xm="http://schemas.microsoft.com/office/excel/2006/main">
          <x14:cfRule type="expression" priority="18" id="{DD298F2C-68A0-474F-B335-F0D5648D0C6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K127:K138</xm:sqref>
        </x14:conditionalFormatting>
        <x14:conditionalFormatting xmlns:xm="http://schemas.microsoft.com/office/excel/2006/main">
          <x14:cfRule type="expression" priority="17" id="{D908B6DB-1FFF-4ADA-9E1E-03F727CF4B8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K183:K194</xm:sqref>
        </x14:conditionalFormatting>
        <x14:conditionalFormatting xmlns:xm="http://schemas.microsoft.com/office/excel/2006/main">
          <x14:cfRule type="expression" priority="16" id="{C792EF05-C3DD-4C15-9CE8-E61BC6EEDC96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K239:K250</xm:sqref>
        </x14:conditionalFormatting>
        <x14:conditionalFormatting xmlns:xm="http://schemas.microsoft.com/office/excel/2006/main">
          <x14:cfRule type="expression" priority="15" id="{91F8C758-1BA8-48AD-BC16-4A3A208F4503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K295:K306</xm:sqref>
        </x14:conditionalFormatting>
        <x14:conditionalFormatting xmlns:xm="http://schemas.microsoft.com/office/excel/2006/main">
          <x14:cfRule type="expression" priority="14" id="{2D9F0F18-3A5B-42A8-8CA4-333780546A40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K351:K362</xm:sqref>
        </x14:conditionalFormatting>
        <x14:conditionalFormatting xmlns:xm="http://schemas.microsoft.com/office/excel/2006/main">
          <x14:cfRule type="expression" priority="13" id="{39245D01-13D8-4F58-946C-7F3EBCC3E0B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K407:K418</xm:sqref>
        </x14:conditionalFormatting>
        <x14:conditionalFormatting xmlns:xm="http://schemas.microsoft.com/office/excel/2006/main">
          <x14:cfRule type="expression" priority="11" id="{E7AB358C-20F7-4317-BAB4-C4152E1C5D47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K519:K530</xm:sqref>
        </x14:conditionalFormatting>
        <x14:conditionalFormatting xmlns:xm="http://schemas.microsoft.com/office/excel/2006/main">
          <x14:cfRule type="expression" priority="12" id="{188DF4B7-B2D9-4024-996D-465057EA126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K463:K474</xm:sqref>
        </x14:conditionalFormatting>
        <x14:conditionalFormatting xmlns:xm="http://schemas.microsoft.com/office/excel/2006/main">
          <x14:cfRule type="expression" priority="10" id="{3F67D31F-E6E5-44BE-818C-48A509BD579C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K575:K586</xm:sqref>
        </x14:conditionalFormatting>
        <x14:conditionalFormatting xmlns:xm="http://schemas.microsoft.com/office/excel/2006/main">
          <x14:cfRule type="expression" priority="9" id="{481C172B-E23F-41DB-9209-FCDB58E1D08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K631:K642</xm:sqref>
        </x14:conditionalFormatting>
        <x14:conditionalFormatting xmlns:xm="http://schemas.microsoft.com/office/excel/2006/main">
          <x14:cfRule type="expression" priority="8" id="{06A668F0-0A76-4CC7-A158-EAA81811127D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K687:K698</xm:sqref>
        </x14:conditionalFormatting>
        <x14:conditionalFormatting xmlns:xm="http://schemas.microsoft.com/office/excel/2006/main">
          <x14:cfRule type="expression" priority="6" id="{C3800F51-5C34-4215-84B4-AFFBF477E3F2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K799:K810</xm:sqref>
        </x14:conditionalFormatting>
        <x14:conditionalFormatting xmlns:xm="http://schemas.microsoft.com/office/excel/2006/main">
          <x14:cfRule type="expression" priority="7" id="{77ACBF76-7FB2-4A35-8E25-076CE383124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K743:K754</xm:sqref>
        </x14:conditionalFormatting>
        <x14:conditionalFormatting xmlns:xm="http://schemas.microsoft.com/office/excel/2006/main">
          <x14:cfRule type="expression" priority="5" id="{88373A29-84E7-4409-95C7-598ACF2D408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K855:K866</xm:sqref>
        </x14:conditionalFormatting>
        <x14:conditionalFormatting xmlns:xm="http://schemas.microsoft.com/office/excel/2006/main">
          <x14:cfRule type="expression" priority="4" id="{B4610B1C-FC92-4CF4-AF1A-84FFDA8911F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K911:K922</xm:sqref>
        </x14:conditionalFormatting>
        <x14:conditionalFormatting xmlns:xm="http://schemas.microsoft.com/office/excel/2006/main">
          <x14:cfRule type="expression" priority="3" id="{B876FEF8-2425-4F2A-B07B-23E2EA65D1E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K967:K978</xm:sqref>
        </x14:conditionalFormatting>
        <x14:conditionalFormatting xmlns:xm="http://schemas.microsoft.com/office/excel/2006/main">
          <x14:cfRule type="expression" priority="1" id="{FB3139FB-6BD8-459F-ACEC-FB3ACF0DE96D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K1079:K1090</xm:sqref>
        </x14:conditionalFormatting>
        <x14:conditionalFormatting xmlns:xm="http://schemas.microsoft.com/office/excel/2006/main">
          <x14:cfRule type="expression" priority="2" id="{A22696E1-D645-48C4-A7CF-2676E4394A0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K1023:K1034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Ivanka</cp:lastModifiedBy>
  <dcterms:created xsi:type="dcterms:W3CDTF">2019-06-04T13:21:03Z</dcterms:created>
  <dcterms:modified xsi:type="dcterms:W3CDTF">2021-04-22T09:10:00Z</dcterms:modified>
</cp:coreProperties>
</file>